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uisburg.loc\51\Benutzer\du015972\Desktops\TS\Desktop\Korrekturlesen\"/>
    </mc:Choice>
  </mc:AlternateContent>
  <xr:revisionPtr revIDLastSave="0" documentId="13_ncr:1_{99689C9D-D7F2-4883-9068-165908388F46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6" i="1" l="1"/>
  <c r="M356" i="1"/>
  <c r="F356" i="1"/>
  <c r="E356" i="1"/>
  <c r="D356" i="1"/>
  <c r="R355" i="1"/>
  <c r="Q355" i="1"/>
  <c r="P355" i="1"/>
  <c r="O355" i="1"/>
  <c r="N355" i="1"/>
  <c r="R354" i="1"/>
  <c r="R356" i="1" s="1"/>
  <c r="Q354" i="1"/>
  <c r="P354" i="1"/>
  <c r="O354" i="1"/>
  <c r="N354" i="1"/>
  <c r="R353" i="1"/>
  <c r="Q353" i="1"/>
  <c r="Q356" i="1" s="1"/>
  <c r="P353" i="1"/>
  <c r="O353" i="1"/>
  <c r="O356" i="1" s="1"/>
  <c r="N353" i="1"/>
  <c r="N356" i="1" s="1"/>
  <c r="M352" i="1"/>
  <c r="F352" i="1"/>
  <c r="E352" i="1"/>
  <c r="R351" i="1"/>
  <c r="Q351" i="1"/>
  <c r="P351" i="1"/>
  <c r="P352" i="1" s="1"/>
  <c r="O351" i="1"/>
  <c r="N351" i="1"/>
  <c r="R350" i="1"/>
  <c r="R352" i="1" s="1"/>
  <c r="Q350" i="1"/>
  <c r="Q352" i="1" s="1"/>
  <c r="P350" i="1"/>
  <c r="O350" i="1"/>
  <c r="O352" i="1" s="1"/>
  <c r="N350" i="1"/>
  <c r="N352" i="1" s="1"/>
  <c r="R349" i="1"/>
  <c r="O349" i="1"/>
  <c r="M349" i="1"/>
  <c r="F349" i="1"/>
  <c r="E349" i="1"/>
  <c r="D349" i="1"/>
  <c r="R348" i="1"/>
  <c r="Q348" i="1"/>
  <c r="Q349" i="1" s="1"/>
  <c r="P348" i="1"/>
  <c r="P349" i="1" s="1"/>
  <c r="O348" i="1"/>
  <c r="N348" i="1"/>
  <c r="N349" i="1" s="1"/>
  <c r="M347" i="1"/>
  <c r="F347" i="1"/>
  <c r="E347" i="1"/>
  <c r="R346" i="1"/>
  <c r="Q346" i="1"/>
  <c r="Q347" i="1" s="1"/>
  <c r="P346" i="1"/>
  <c r="P347" i="1" s="1"/>
  <c r="O346" i="1"/>
  <c r="N346" i="1"/>
  <c r="R345" i="1"/>
  <c r="Q345" i="1"/>
  <c r="P345" i="1"/>
  <c r="O345" i="1"/>
  <c r="N345" i="1"/>
  <c r="R344" i="1"/>
  <c r="Q344" i="1"/>
  <c r="P344" i="1"/>
  <c r="O344" i="1"/>
  <c r="N344" i="1"/>
  <c r="N347" i="1" s="1"/>
  <c r="R343" i="1"/>
  <c r="R347" i="1" s="1"/>
  <c r="Q343" i="1"/>
  <c r="P343" i="1"/>
  <c r="O343" i="1"/>
  <c r="O347" i="1" s="1"/>
  <c r="N343" i="1"/>
  <c r="M342" i="1"/>
  <c r="F342" i="1"/>
  <c r="E342" i="1"/>
  <c r="R341" i="1"/>
  <c r="Q341" i="1"/>
  <c r="P341" i="1"/>
  <c r="O341" i="1"/>
  <c r="N341" i="1"/>
  <c r="R340" i="1"/>
  <c r="Q340" i="1"/>
  <c r="Q342" i="1" s="1"/>
  <c r="P340" i="1"/>
  <c r="P342" i="1" s="1"/>
  <c r="O340" i="1"/>
  <c r="N340" i="1"/>
  <c r="R339" i="1"/>
  <c r="R342" i="1" s="1"/>
  <c r="Q339" i="1"/>
  <c r="P339" i="1"/>
  <c r="O339" i="1"/>
  <c r="O342" i="1" s="1"/>
  <c r="N339" i="1"/>
  <c r="N342" i="1" s="1"/>
  <c r="M338" i="1"/>
  <c r="F338" i="1"/>
  <c r="E338" i="1"/>
  <c r="R337" i="1"/>
  <c r="Q337" i="1"/>
  <c r="P337" i="1"/>
  <c r="O337" i="1"/>
  <c r="N337" i="1"/>
  <c r="R336" i="1"/>
  <c r="Q336" i="1"/>
  <c r="P336" i="1"/>
  <c r="P338" i="1" s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R338" i="1" s="1"/>
  <c r="Q333" i="1"/>
  <c r="Q338" i="1" s="1"/>
  <c r="P333" i="1"/>
  <c r="O333" i="1"/>
  <c r="O338" i="1" s="1"/>
  <c r="N333" i="1"/>
  <c r="N338" i="1" s="1"/>
  <c r="M332" i="1"/>
  <c r="F332" i="1"/>
  <c r="E332" i="1"/>
  <c r="D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Q332" i="1" s="1"/>
  <c r="P327" i="1"/>
  <c r="O327" i="1"/>
  <c r="N327" i="1"/>
  <c r="R326" i="1"/>
  <c r="Q326" i="1"/>
  <c r="P326" i="1"/>
  <c r="O326" i="1"/>
  <c r="N326" i="1"/>
  <c r="R325" i="1"/>
  <c r="R332" i="1" s="1"/>
  <c r="Q325" i="1"/>
  <c r="P325" i="1"/>
  <c r="P332" i="1" s="1"/>
  <c r="O325" i="1"/>
  <c r="O332" i="1" s="1"/>
  <c r="N325" i="1"/>
  <c r="N332" i="1" s="1"/>
  <c r="M324" i="1"/>
  <c r="F324" i="1"/>
  <c r="E324" i="1"/>
  <c r="R323" i="1"/>
  <c r="Q323" i="1"/>
  <c r="P323" i="1"/>
  <c r="P324" i="1" s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R324" i="1" s="1"/>
  <c r="Q318" i="1"/>
  <c r="Q324" i="1" s="1"/>
  <c r="P318" i="1"/>
  <c r="O318" i="1"/>
  <c r="O324" i="1" s="1"/>
  <c r="N318" i="1"/>
  <c r="N324" i="1" s="1"/>
  <c r="N317" i="1"/>
  <c r="M317" i="1"/>
  <c r="F317" i="1"/>
  <c r="E317" i="1"/>
  <c r="D317" i="1"/>
  <c r="R316" i="1"/>
  <c r="Q316" i="1"/>
  <c r="P316" i="1"/>
  <c r="O316" i="1"/>
  <c r="O317" i="1" s="1"/>
  <c r="N316" i="1"/>
  <c r="R315" i="1"/>
  <c r="R317" i="1" s="1"/>
  <c r="Q315" i="1"/>
  <c r="Q317" i="1" s="1"/>
  <c r="P315" i="1"/>
  <c r="P317" i="1" s="1"/>
  <c r="O315" i="1"/>
  <c r="N315" i="1"/>
  <c r="Q314" i="1"/>
  <c r="N314" i="1"/>
  <c r="M314" i="1"/>
  <c r="M358" i="1" s="1"/>
  <c r="F314" i="1"/>
  <c r="F358" i="1" s="1"/>
  <c r="E314" i="1"/>
  <c r="E358" i="1" s="1"/>
  <c r="D314" i="1"/>
  <c r="D358" i="1" s="1"/>
  <c r="R313" i="1"/>
  <c r="R314" i="1" s="1"/>
  <c r="Q313" i="1"/>
  <c r="P313" i="1"/>
  <c r="O313" i="1"/>
  <c r="N313" i="1"/>
  <c r="R312" i="1"/>
  <c r="Q312" i="1"/>
  <c r="P312" i="1"/>
  <c r="P314" i="1" s="1"/>
  <c r="P358" i="1" s="1"/>
  <c r="O312" i="1"/>
  <c r="O314" i="1" s="1"/>
  <c r="N312" i="1"/>
  <c r="M300" i="1"/>
  <c r="F300" i="1"/>
  <c r="E300" i="1"/>
  <c r="D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N300" i="1" s="1"/>
  <c r="R295" i="1"/>
  <c r="R300" i="1" s="1"/>
  <c r="Q295" i="1"/>
  <c r="Q300" i="1" s="1"/>
  <c r="P295" i="1"/>
  <c r="P300" i="1" s="1"/>
  <c r="O295" i="1"/>
  <c r="O300" i="1" s="1"/>
  <c r="N295" i="1"/>
  <c r="M293" i="1"/>
  <c r="F293" i="1"/>
  <c r="E293" i="1"/>
  <c r="D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R293" i="1" s="1"/>
  <c r="Q289" i="1"/>
  <c r="Q293" i="1" s="1"/>
  <c r="P289" i="1"/>
  <c r="P293" i="1" s="1"/>
  <c r="O289" i="1"/>
  <c r="O293" i="1" s="1"/>
  <c r="N289" i="1"/>
  <c r="N293" i="1" s="1"/>
  <c r="M287" i="1"/>
  <c r="F287" i="1"/>
  <c r="E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R287" i="1" s="1"/>
  <c r="Q281" i="1"/>
  <c r="P281" i="1"/>
  <c r="O281" i="1"/>
  <c r="N281" i="1"/>
  <c r="R280" i="1"/>
  <c r="Q280" i="1"/>
  <c r="Q287" i="1" s="1"/>
  <c r="P280" i="1"/>
  <c r="P287" i="1" s="1"/>
  <c r="O280" i="1"/>
  <c r="N280" i="1"/>
  <c r="R279" i="1"/>
  <c r="Q279" i="1"/>
  <c r="P279" i="1"/>
  <c r="O279" i="1"/>
  <c r="O287" i="1" s="1"/>
  <c r="N279" i="1"/>
  <c r="N287" i="1" s="1"/>
  <c r="M277" i="1"/>
  <c r="F277" i="1"/>
  <c r="E277" i="1"/>
  <c r="E302" i="1" s="1"/>
  <c r="D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R277" i="1" s="1"/>
  <c r="Q273" i="1"/>
  <c r="Q277" i="1" s="1"/>
  <c r="P273" i="1"/>
  <c r="O273" i="1"/>
  <c r="N273" i="1"/>
  <c r="R272" i="1"/>
  <c r="Q272" i="1"/>
  <c r="P272" i="1"/>
  <c r="P277" i="1" s="1"/>
  <c r="O272" i="1"/>
  <c r="O277" i="1" s="1"/>
  <c r="N272" i="1"/>
  <c r="R271" i="1"/>
  <c r="Q271" i="1"/>
  <c r="P271" i="1"/>
  <c r="O271" i="1"/>
  <c r="N271" i="1"/>
  <c r="N277" i="1" s="1"/>
  <c r="M269" i="1"/>
  <c r="M302" i="1" s="1"/>
  <c r="F269" i="1"/>
  <c r="F302" i="1" s="1"/>
  <c r="E269" i="1"/>
  <c r="D269" i="1"/>
  <c r="D302" i="1" s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R269" i="1" s="1"/>
  <c r="R302" i="1" s="1"/>
  <c r="Q265" i="1"/>
  <c r="Q269" i="1" s="1"/>
  <c r="P265" i="1"/>
  <c r="O265" i="1"/>
  <c r="N265" i="1"/>
  <c r="R264" i="1"/>
  <c r="Q264" i="1"/>
  <c r="P264" i="1"/>
  <c r="P269" i="1" s="1"/>
  <c r="P302" i="1" s="1"/>
  <c r="O264" i="1"/>
  <c r="O269" i="1" s="1"/>
  <c r="O302" i="1" s="1"/>
  <c r="N264" i="1"/>
  <c r="N269" i="1" s="1"/>
  <c r="M251" i="1"/>
  <c r="F251" i="1"/>
  <c r="E251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N251" i="1" s="1"/>
  <c r="R245" i="1"/>
  <c r="Q245" i="1"/>
  <c r="P245" i="1"/>
  <c r="O245" i="1"/>
  <c r="N245" i="1"/>
  <c r="R244" i="1"/>
  <c r="R251" i="1" s="1"/>
  <c r="Q244" i="1"/>
  <c r="Q251" i="1" s="1"/>
  <c r="P244" i="1"/>
  <c r="P251" i="1" s="1"/>
  <c r="O244" i="1"/>
  <c r="O251" i="1" s="1"/>
  <c r="N244" i="1"/>
  <c r="M243" i="1"/>
  <c r="F243" i="1"/>
  <c r="E243" i="1"/>
  <c r="D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O243" i="1" s="1"/>
  <c r="N237" i="1"/>
  <c r="R236" i="1"/>
  <c r="Q236" i="1"/>
  <c r="P236" i="1"/>
  <c r="O236" i="1"/>
  <c r="N236" i="1"/>
  <c r="R235" i="1"/>
  <c r="R243" i="1" s="1"/>
  <c r="Q235" i="1"/>
  <c r="P235" i="1"/>
  <c r="O235" i="1"/>
  <c r="N235" i="1"/>
  <c r="R234" i="1"/>
  <c r="Q234" i="1"/>
  <c r="Q243" i="1" s="1"/>
  <c r="P234" i="1"/>
  <c r="P243" i="1" s="1"/>
  <c r="O234" i="1"/>
  <c r="N234" i="1"/>
  <c r="N243" i="1" s="1"/>
  <c r="M233" i="1"/>
  <c r="M253" i="1" s="1"/>
  <c r="F233" i="1"/>
  <c r="E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R233" i="1" s="1"/>
  <c r="Q229" i="1"/>
  <c r="P229" i="1"/>
  <c r="O229" i="1"/>
  <c r="N229" i="1"/>
  <c r="R228" i="1"/>
  <c r="Q228" i="1"/>
  <c r="P228" i="1"/>
  <c r="P233" i="1" s="1"/>
  <c r="O228" i="1"/>
  <c r="N228" i="1"/>
  <c r="R227" i="1"/>
  <c r="Q227" i="1"/>
  <c r="Q233" i="1" s="1"/>
  <c r="P227" i="1"/>
  <c r="O227" i="1"/>
  <c r="O233" i="1" s="1"/>
  <c r="N227" i="1"/>
  <c r="N233" i="1" s="1"/>
  <c r="Q226" i="1"/>
  <c r="M226" i="1"/>
  <c r="F226" i="1"/>
  <c r="E226" i="1"/>
  <c r="E253" i="1" s="1"/>
  <c r="D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O226" i="1" s="1"/>
  <c r="N221" i="1"/>
  <c r="R220" i="1"/>
  <c r="R226" i="1" s="1"/>
  <c r="Q220" i="1"/>
  <c r="P220" i="1"/>
  <c r="P226" i="1" s="1"/>
  <c r="O220" i="1"/>
  <c r="N220" i="1"/>
  <c r="N226" i="1" s="1"/>
  <c r="P219" i="1"/>
  <c r="M219" i="1"/>
  <c r="F219" i="1"/>
  <c r="E219" i="1"/>
  <c r="D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R219" i="1" s="1"/>
  <c r="Q215" i="1"/>
  <c r="Q219" i="1" s="1"/>
  <c r="P215" i="1"/>
  <c r="O215" i="1"/>
  <c r="N215" i="1"/>
  <c r="R214" i="1"/>
  <c r="Q214" i="1"/>
  <c r="P214" i="1"/>
  <c r="O214" i="1"/>
  <c r="O219" i="1" s="1"/>
  <c r="N214" i="1"/>
  <c r="N219" i="1" s="1"/>
  <c r="M213" i="1"/>
  <c r="F213" i="1"/>
  <c r="E213" i="1"/>
  <c r="D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R213" i="1" s="1"/>
  <c r="Q209" i="1"/>
  <c r="Q213" i="1" s="1"/>
  <c r="P209" i="1"/>
  <c r="P213" i="1" s="1"/>
  <c r="O209" i="1"/>
  <c r="O213" i="1" s="1"/>
  <c r="N209" i="1"/>
  <c r="N213" i="1" s="1"/>
  <c r="Q208" i="1"/>
  <c r="O208" i="1"/>
  <c r="M208" i="1"/>
  <c r="F208" i="1"/>
  <c r="E208" i="1"/>
  <c r="D208" i="1"/>
  <c r="R207" i="1"/>
  <c r="Q207" i="1"/>
  <c r="P207" i="1"/>
  <c r="P208" i="1" s="1"/>
  <c r="O207" i="1"/>
  <c r="N207" i="1"/>
  <c r="R206" i="1"/>
  <c r="R208" i="1" s="1"/>
  <c r="Q206" i="1"/>
  <c r="P206" i="1"/>
  <c r="O206" i="1"/>
  <c r="N206" i="1"/>
  <c r="N208" i="1" s="1"/>
  <c r="R205" i="1"/>
  <c r="M205" i="1"/>
  <c r="F205" i="1"/>
  <c r="E205" i="1"/>
  <c r="D205" i="1"/>
  <c r="D253" i="1" s="1"/>
  <c r="R204" i="1"/>
  <c r="Q204" i="1"/>
  <c r="P204" i="1"/>
  <c r="O204" i="1"/>
  <c r="N204" i="1"/>
  <c r="R203" i="1"/>
  <c r="Q203" i="1"/>
  <c r="Q205" i="1" s="1"/>
  <c r="P203" i="1"/>
  <c r="O203" i="1"/>
  <c r="N203" i="1"/>
  <c r="R202" i="1"/>
  <c r="Q202" i="1"/>
  <c r="P202" i="1"/>
  <c r="P205" i="1" s="1"/>
  <c r="O202" i="1"/>
  <c r="O205" i="1" s="1"/>
  <c r="N202" i="1"/>
  <c r="N205" i="1" s="1"/>
  <c r="M201" i="1"/>
  <c r="F201" i="1"/>
  <c r="F253" i="1" s="1"/>
  <c r="E201" i="1"/>
  <c r="R200" i="1"/>
  <c r="R201" i="1" s="1"/>
  <c r="Q200" i="1"/>
  <c r="P200" i="1"/>
  <c r="O200" i="1"/>
  <c r="N200" i="1"/>
  <c r="R199" i="1"/>
  <c r="Q199" i="1"/>
  <c r="P199" i="1"/>
  <c r="O199" i="1"/>
  <c r="O201" i="1" s="1"/>
  <c r="N199" i="1"/>
  <c r="R198" i="1"/>
  <c r="Q198" i="1"/>
  <c r="P198" i="1"/>
  <c r="O198" i="1"/>
  <c r="N198" i="1"/>
  <c r="R197" i="1"/>
  <c r="Q197" i="1"/>
  <c r="Q201" i="1" s="1"/>
  <c r="Q253" i="1" s="1"/>
  <c r="P197" i="1"/>
  <c r="P201" i="1" s="1"/>
  <c r="P253" i="1" s="1"/>
  <c r="O197" i="1"/>
  <c r="N197" i="1"/>
  <c r="N201" i="1" s="1"/>
  <c r="M185" i="1"/>
  <c r="F185" i="1"/>
  <c r="E185" i="1"/>
  <c r="R184" i="1"/>
  <c r="Q184" i="1"/>
  <c r="P184" i="1"/>
  <c r="O184" i="1"/>
  <c r="O185" i="1" s="1"/>
  <c r="N184" i="1"/>
  <c r="N185" i="1" s="1"/>
  <c r="R183" i="1"/>
  <c r="R185" i="1" s="1"/>
  <c r="Q183" i="1"/>
  <c r="Q185" i="1" s="1"/>
  <c r="P183" i="1"/>
  <c r="P185" i="1" s="1"/>
  <c r="O183" i="1"/>
  <c r="N183" i="1"/>
  <c r="M181" i="1"/>
  <c r="F181" i="1"/>
  <c r="E181" i="1"/>
  <c r="D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O181" i="1" s="1"/>
  <c r="N177" i="1"/>
  <c r="N181" i="1" s="1"/>
  <c r="R176" i="1"/>
  <c r="Q176" i="1"/>
  <c r="P176" i="1"/>
  <c r="O176" i="1"/>
  <c r="N176" i="1"/>
  <c r="R175" i="1"/>
  <c r="R181" i="1" s="1"/>
  <c r="Q175" i="1"/>
  <c r="Q181" i="1" s="1"/>
  <c r="P175" i="1"/>
  <c r="P181" i="1" s="1"/>
  <c r="O175" i="1"/>
  <c r="N175" i="1"/>
  <c r="M173" i="1"/>
  <c r="F173" i="1"/>
  <c r="E173" i="1"/>
  <c r="D173" i="1"/>
  <c r="R172" i="1"/>
  <c r="Q172" i="1"/>
  <c r="P172" i="1"/>
  <c r="O172" i="1"/>
  <c r="N172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Q173" i="1" s="1"/>
  <c r="P168" i="1"/>
  <c r="O168" i="1"/>
  <c r="N168" i="1"/>
  <c r="R167" i="1"/>
  <c r="R173" i="1" s="1"/>
  <c r="Q167" i="1"/>
  <c r="P167" i="1"/>
  <c r="P173" i="1" s="1"/>
  <c r="O167" i="1"/>
  <c r="O173" i="1" s="1"/>
  <c r="N167" i="1"/>
  <c r="N173" i="1" s="1"/>
  <c r="M165" i="1"/>
  <c r="M187" i="1" s="1"/>
  <c r="F165" i="1"/>
  <c r="F187" i="1" s="1"/>
  <c r="E165" i="1"/>
  <c r="E187" i="1" s="1"/>
  <c r="D165" i="1"/>
  <c r="D187" i="1" s="1"/>
  <c r="R164" i="1"/>
  <c r="Q164" i="1"/>
  <c r="P164" i="1"/>
  <c r="O164" i="1"/>
  <c r="N164" i="1"/>
  <c r="R163" i="1"/>
  <c r="R165" i="1" s="1"/>
  <c r="Q163" i="1"/>
  <c r="Q165" i="1" s="1"/>
  <c r="P163" i="1"/>
  <c r="O163" i="1"/>
  <c r="N163" i="1"/>
  <c r="R162" i="1"/>
  <c r="Q162" i="1"/>
  <c r="P162" i="1"/>
  <c r="P165" i="1" s="1"/>
  <c r="O162" i="1"/>
  <c r="O165" i="1" s="1"/>
  <c r="N162" i="1"/>
  <c r="N165" i="1" s="1"/>
  <c r="E151" i="1"/>
  <c r="M149" i="1"/>
  <c r="F149" i="1"/>
  <c r="E149" i="1"/>
  <c r="D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R149" i="1" s="1"/>
  <c r="Q140" i="1"/>
  <c r="Q149" i="1" s="1"/>
  <c r="P140" i="1"/>
  <c r="P149" i="1" s="1"/>
  <c r="O140" i="1"/>
  <c r="O149" i="1" s="1"/>
  <c r="N140" i="1"/>
  <c r="N149" i="1" s="1"/>
  <c r="M138" i="1"/>
  <c r="F138" i="1"/>
  <c r="E138" i="1"/>
  <c r="R137" i="1"/>
  <c r="Q137" i="1"/>
  <c r="P137" i="1"/>
  <c r="O137" i="1"/>
  <c r="N137" i="1"/>
  <c r="R136" i="1"/>
  <c r="Q136" i="1"/>
  <c r="P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R138" i="1" s="1"/>
  <c r="Q132" i="1"/>
  <c r="P132" i="1"/>
  <c r="O132" i="1"/>
  <c r="N132" i="1"/>
  <c r="R131" i="1"/>
  <c r="Q131" i="1"/>
  <c r="Q138" i="1" s="1"/>
  <c r="P131" i="1"/>
  <c r="P138" i="1" s="1"/>
  <c r="O131" i="1"/>
  <c r="O138" i="1" s="1"/>
  <c r="N131" i="1"/>
  <c r="N138" i="1" s="1"/>
  <c r="M129" i="1"/>
  <c r="F129" i="1"/>
  <c r="E129" i="1"/>
  <c r="D129" i="1"/>
  <c r="R128" i="1"/>
  <c r="Q128" i="1"/>
  <c r="P128" i="1"/>
  <c r="O128" i="1"/>
  <c r="N128" i="1"/>
  <c r="N129" i="1" s="1"/>
  <c r="R127" i="1"/>
  <c r="Q127" i="1"/>
  <c r="P127" i="1"/>
  <c r="O127" i="1"/>
  <c r="N127" i="1"/>
  <c r="R126" i="1"/>
  <c r="R129" i="1" s="1"/>
  <c r="Q126" i="1"/>
  <c r="Q129" i="1" s="1"/>
  <c r="P126" i="1"/>
  <c r="P129" i="1" s="1"/>
  <c r="O126" i="1"/>
  <c r="O129" i="1" s="1"/>
  <c r="N126" i="1"/>
  <c r="M124" i="1"/>
  <c r="F124" i="1"/>
  <c r="E124" i="1"/>
  <c r="D124" i="1"/>
  <c r="R123" i="1"/>
  <c r="Q123" i="1"/>
  <c r="P123" i="1"/>
  <c r="O123" i="1"/>
  <c r="O124" i="1" s="1"/>
  <c r="N123" i="1"/>
  <c r="N124" i="1" s="1"/>
  <c r="R122" i="1"/>
  <c r="R124" i="1" s="1"/>
  <c r="Q122" i="1"/>
  <c r="Q124" i="1" s="1"/>
  <c r="P122" i="1"/>
  <c r="P124" i="1" s="1"/>
  <c r="O122" i="1"/>
  <c r="N122" i="1"/>
  <c r="O120" i="1"/>
  <c r="M120" i="1"/>
  <c r="F120" i="1"/>
  <c r="E120" i="1"/>
  <c r="D120" i="1"/>
  <c r="D151" i="1" s="1"/>
  <c r="R119" i="1"/>
  <c r="Q119" i="1"/>
  <c r="P119" i="1"/>
  <c r="P120" i="1" s="1"/>
  <c r="O119" i="1"/>
  <c r="N119" i="1"/>
  <c r="R118" i="1"/>
  <c r="Q118" i="1"/>
  <c r="Q120" i="1" s="1"/>
  <c r="P118" i="1"/>
  <c r="O118" i="1"/>
  <c r="N118" i="1"/>
  <c r="R117" i="1"/>
  <c r="R120" i="1" s="1"/>
  <c r="Q117" i="1"/>
  <c r="P117" i="1"/>
  <c r="O117" i="1"/>
  <c r="N117" i="1"/>
  <c r="N120" i="1" s="1"/>
  <c r="M115" i="1"/>
  <c r="F115" i="1"/>
  <c r="E115" i="1"/>
  <c r="R114" i="1"/>
  <c r="Q114" i="1"/>
  <c r="P114" i="1"/>
  <c r="P115" i="1" s="1"/>
  <c r="O114" i="1"/>
  <c r="O115" i="1" s="1"/>
  <c r="N114" i="1"/>
  <c r="R113" i="1"/>
  <c r="Q113" i="1"/>
  <c r="P113" i="1"/>
  <c r="O113" i="1"/>
  <c r="N113" i="1"/>
  <c r="N115" i="1" s="1"/>
  <c r="R112" i="1"/>
  <c r="R115" i="1" s="1"/>
  <c r="Q112" i="1"/>
  <c r="Q115" i="1" s="1"/>
  <c r="P112" i="1"/>
  <c r="O112" i="1"/>
  <c r="N112" i="1"/>
  <c r="O110" i="1"/>
  <c r="O151" i="1" s="1"/>
  <c r="N110" i="1"/>
  <c r="N151" i="1" s="1"/>
  <c r="M110" i="1"/>
  <c r="M151" i="1" s="1"/>
  <c r="F110" i="1"/>
  <c r="F151" i="1" s="1"/>
  <c r="E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P110" i="1" s="1"/>
  <c r="O107" i="1"/>
  <c r="N107" i="1"/>
  <c r="R106" i="1"/>
  <c r="Q106" i="1"/>
  <c r="Q110" i="1" s="1"/>
  <c r="P106" i="1"/>
  <c r="O106" i="1"/>
  <c r="N106" i="1"/>
  <c r="R105" i="1"/>
  <c r="R110" i="1" s="1"/>
  <c r="R151" i="1" s="1"/>
  <c r="Q105" i="1"/>
  <c r="P105" i="1"/>
  <c r="O105" i="1"/>
  <c r="N105" i="1"/>
  <c r="E94" i="1"/>
  <c r="M92" i="1"/>
  <c r="F92" i="1"/>
  <c r="E92" i="1"/>
  <c r="D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N92" i="1" s="1"/>
  <c r="R87" i="1"/>
  <c r="R92" i="1" s="1"/>
  <c r="Q87" i="1"/>
  <c r="Q92" i="1" s="1"/>
  <c r="P87" i="1"/>
  <c r="P92" i="1" s="1"/>
  <c r="O87" i="1"/>
  <c r="O92" i="1" s="1"/>
  <c r="N87" i="1"/>
  <c r="M85" i="1"/>
  <c r="F85" i="1"/>
  <c r="E85" i="1"/>
  <c r="D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N85" i="1" s="1"/>
  <c r="R80" i="1"/>
  <c r="Q80" i="1"/>
  <c r="P80" i="1"/>
  <c r="O80" i="1"/>
  <c r="N80" i="1"/>
  <c r="R79" i="1"/>
  <c r="Q79" i="1"/>
  <c r="P79" i="1"/>
  <c r="P85" i="1" s="1"/>
  <c r="O79" i="1"/>
  <c r="N79" i="1"/>
  <c r="R78" i="1"/>
  <c r="R85" i="1" s="1"/>
  <c r="Q78" i="1"/>
  <c r="Q85" i="1" s="1"/>
  <c r="P78" i="1"/>
  <c r="O78" i="1"/>
  <c r="O85" i="1" s="1"/>
  <c r="N78" i="1"/>
  <c r="R76" i="1"/>
  <c r="M76" i="1"/>
  <c r="F76" i="1"/>
  <c r="E76" i="1"/>
  <c r="D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Q76" i="1" s="1"/>
  <c r="P71" i="1"/>
  <c r="P76" i="1" s="1"/>
  <c r="O71" i="1"/>
  <c r="O76" i="1" s="1"/>
  <c r="N71" i="1"/>
  <c r="N76" i="1" s="1"/>
  <c r="M69" i="1"/>
  <c r="F69" i="1"/>
  <c r="E69" i="1"/>
  <c r="D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R69" i="1" s="1"/>
  <c r="Q61" i="1"/>
  <c r="Q69" i="1" s="1"/>
  <c r="P61" i="1"/>
  <c r="P69" i="1" s="1"/>
  <c r="O61" i="1"/>
  <c r="O69" i="1" s="1"/>
  <c r="N61" i="1"/>
  <c r="N69" i="1" s="1"/>
  <c r="M59" i="1"/>
  <c r="M94" i="1" s="1"/>
  <c r="F59" i="1"/>
  <c r="F94" i="1" s="1"/>
  <c r="E59" i="1"/>
  <c r="D59" i="1"/>
  <c r="D94" i="1" s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R59" i="1" s="1"/>
  <c r="R94" i="1" s="1"/>
  <c r="Q54" i="1"/>
  <c r="P54" i="1"/>
  <c r="O54" i="1"/>
  <c r="N54" i="1"/>
  <c r="R53" i="1"/>
  <c r="Q53" i="1"/>
  <c r="Q59" i="1" s="1"/>
  <c r="P53" i="1"/>
  <c r="P59" i="1" s="1"/>
  <c r="P94" i="1" s="1"/>
  <c r="O53" i="1"/>
  <c r="O59" i="1" s="1"/>
  <c r="O94" i="1" s="1"/>
  <c r="N53" i="1"/>
  <c r="N59" i="1" s="1"/>
  <c r="M40" i="1"/>
  <c r="F40" i="1"/>
  <c r="E40" i="1"/>
  <c r="D40" i="1"/>
  <c r="R39" i="1"/>
  <c r="Q39" i="1"/>
  <c r="P39" i="1"/>
  <c r="O39" i="1"/>
  <c r="N39" i="1"/>
  <c r="R38" i="1"/>
  <c r="Q38" i="1"/>
  <c r="P38" i="1"/>
  <c r="O38" i="1"/>
  <c r="N38" i="1"/>
  <c r="R37" i="1"/>
  <c r="R40" i="1" s="1"/>
  <c r="Q37" i="1"/>
  <c r="Q40" i="1" s="1"/>
  <c r="P37" i="1"/>
  <c r="P40" i="1" s="1"/>
  <c r="O37" i="1"/>
  <c r="O40" i="1" s="1"/>
  <c r="N37" i="1"/>
  <c r="N40" i="1" s="1"/>
  <c r="R35" i="1"/>
  <c r="M35" i="1"/>
  <c r="F35" i="1"/>
  <c r="E35" i="1"/>
  <c r="D35" i="1"/>
  <c r="R34" i="1"/>
  <c r="Q34" i="1"/>
  <c r="P34" i="1"/>
  <c r="O34" i="1"/>
  <c r="N34" i="1"/>
  <c r="R33" i="1"/>
  <c r="Q33" i="1"/>
  <c r="P33" i="1"/>
  <c r="O33" i="1"/>
  <c r="N33" i="1"/>
  <c r="R32" i="1"/>
  <c r="Q32" i="1"/>
  <c r="Q35" i="1" s="1"/>
  <c r="P32" i="1"/>
  <c r="P35" i="1" s="1"/>
  <c r="O32" i="1"/>
  <c r="O35" i="1" s="1"/>
  <c r="N32" i="1"/>
  <c r="N35" i="1" s="1"/>
  <c r="M30" i="1"/>
  <c r="F30" i="1"/>
  <c r="E30" i="1"/>
  <c r="D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R30" i="1" s="1"/>
  <c r="Q26" i="1"/>
  <c r="Q30" i="1" s="1"/>
  <c r="P26" i="1"/>
  <c r="P30" i="1" s="1"/>
  <c r="O26" i="1"/>
  <c r="O30" i="1" s="1"/>
  <c r="N26" i="1"/>
  <c r="N30" i="1" s="1"/>
  <c r="O24" i="1"/>
  <c r="M24" i="1"/>
  <c r="F24" i="1"/>
  <c r="E24" i="1"/>
  <c r="D24" i="1"/>
  <c r="R23" i="1"/>
  <c r="Q23" i="1"/>
  <c r="Q24" i="1" s="1"/>
  <c r="P23" i="1"/>
  <c r="P24" i="1" s="1"/>
  <c r="O23" i="1"/>
  <c r="N23" i="1"/>
  <c r="R22" i="1"/>
  <c r="Q22" i="1"/>
  <c r="P22" i="1"/>
  <c r="O22" i="1"/>
  <c r="N22" i="1"/>
  <c r="R21" i="1"/>
  <c r="R24" i="1" s="1"/>
  <c r="Q21" i="1"/>
  <c r="P21" i="1"/>
  <c r="O21" i="1"/>
  <c r="N21" i="1"/>
  <c r="N24" i="1" s="1"/>
  <c r="O19" i="1"/>
  <c r="M19" i="1"/>
  <c r="F19" i="1"/>
  <c r="E19" i="1"/>
  <c r="D19" i="1"/>
  <c r="R18" i="1"/>
  <c r="R19" i="1" s="1"/>
  <c r="Q18" i="1"/>
  <c r="Q19" i="1" s="1"/>
  <c r="P18" i="1"/>
  <c r="P19" i="1" s="1"/>
  <c r="O18" i="1"/>
  <c r="N18" i="1"/>
  <c r="R17" i="1"/>
  <c r="Q17" i="1"/>
  <c r="P17" i="1"/>
  <c r="O17" i="1"/>
  <c r="N17" i="1"/>
  <c r="N19" i="1" s="1"/>
  <c r="M15" i="1"/>
  <c r="M42" i="1" s="1"/>
  <c r="F15" i="1"/>
  <c r="F42" i="1" s="1"/>
  <c r="E15" i="1"/>
  <c r="E42" i="1" s="1"/>
  <c r="D15" i="1"/>
  <c r="D42" i="1" s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R15" i="1" s="1"/>
  <c r="Q11" i="1"/>
  <c r="P11" i="1"/>
  <c r="O11" i="1"/>
  <c r="N11" i="1"/>
  <c r="N15" i="1" s="1"/>
  <c r="R10" i="1"/>
  <c r="Q10" i="1"/>
  <c r="Q15" i="1" s="1"/>
  <c r="P10" i="1"/>
  <c r="P15" i="1" s="1"/>
  <c r="O10" i="1"/>
  <c r="O15" i="1" s="1"/>
  <c r="O42" i="1" s="1"/>
  <c r="N10" i="1"/>
  <c r="O358" i="1" l="1"/>
  <c r="R358" i="1"/>
  <c r="N358" i="1"/>
  <c r="Q358" i="1"/>
  <c r="N302" i="1"/>
  <c r="Q302" i="1"/>
  <c r="O253" i="1"/>
  <c r="R253" i="1"/>
  <c r="N253" i="1"/>
  <c r="N187" i="1"/>
  <c r="Q187" i="1"/>
  <c r="O187" i="1"/>
  <c r="R187" i="1"/>
  <c r="P187" i="1"/>
  <c r="Q151" i="1"/>
  <c r="P151" i="1"/>
  <c r="Q94" i="1"/>
  <c r="N94" i="1"/>
  <c r="R42" i="1"/>
  <c r="P42" i="1"/>
  <c r="N42" i="1"/>
  <c r="Q42" i="1"/>
</calcChain>
</file>

<file path=xl/sharedStrings.xml><?xml version="1.0" encoding="utf-8"?>
<sst xmlns="http://schemas.openxmlformats.org/spreadsheetml/2006/main" count="852" uniqueCount="316">
  <si>
    <t>Stadtbezirk Walsum</t>
  </si>
  <si>
    <t>SUMMEN GEMELDETER KIBIZ-PLÄTZE</t>
  </si>
  <si>
    <t>Kindergartenjahr 2023/24</t>
  </si>
  <si>
    <t>Kindergartenjahr 2024/25</t>
  </si>
  <si>
    <t>Kindertages-
einrichtungen</t>
  </si>
  <si>
    <t>Träger</t>
  </si>
  <si>
    <t>Familienzentrum</t>
  </si>
  <si>
    <t>Plus-Kita</t>
  </si>
  <si>
    <t>Sprachförder-Kita</t>
  </si>
  <si>
    <t>Gruppen</t>
  </si>
  <si>
    <t>Summe KiBiz-Plätze</t>
  </si>
  <si>
    <t>davon Plätze 3 - 6 J.</t>
  </si>
  <si>
    <t>davon Plätze U3</t>
  </si>
  <si>
    <t>darin i-Plätze</t>
  </si>
  <si>
    <t>darin Überbelegungen</t>
  </si>
  <si>
    <t xml:space="preserve"> Schmiedegasse 12</t>
  </si>
  <si>
    <t>x</t>
  </si>
  <si>
    <t xml:space="preserve"> Im Bremmenkamp 1 </t>
  </si>
  <si>
    <t xml:space="preserve"> Johannesstr. 2</t>
  </si>
  <si>
    <t xml:space="preserve"> Friedr.-Ebert-Str. 390</t>
  </si>
  <si>
    <t xml:space="preserve"> Josefstraße 20</t>
  </si>
  <si>
    <t xml:space="preserve"> Vierlinden</t>
  </si>
  <si>
    <t xml:space="preserve"> Herzogstraße 134</t>
  </si>
  <si>
    <t xml:space="preserve"> Luwenstraße 32</t>
  </si>
  <si>
    <t xml:space="preserve"> Overbruch</t>
  </si>
  <si>
    <t xml:space="preserve"> Königstr. 87</t>
  </si>
  <si>
    <t xml:space="preserve"> Lehmkuhlplatz 58</t>
  </si>
  <si>
    <t xml:space="preserve"> Förderstraße 19</t>
  </si>
  <si>
    <t xml:space="preserve"> Alt-Walsum</t>
  </si>
  <si>
    <t xml:space="preserve"> Schulstraße 2  </t>
  </si>
  <si>
    <t xml:space="preserve"> Goethestraße 82</t>
  </si>
  <si>
    <t xml:space="preserve"> Kolpingstraße 24</t>
  </si>
  <si>
    <t xml:space="preserve"> Heinestraße 26</t>
  </si>
  <si>
    <t xml:space="preserve"> Aldenrade</t>
  </si>
  <si>
    <t xml:space="preserve"> Im Winkel 50b</t>
  </si>
  <si>
    <t xml:space="preserve"> Im Eickelkamp 99</t>
  </si>
  <si>
    <t xml:space="preserve"> Schachtstraße 31a</t>
  </si>
  <si>
    <t xml:space="preserve"> Wehofen</t>
  </si>
  <si>
    <t xml:space="preserve"> Boberstr. 2a</t>
  </si>
  <si>
    <t xml:space="preserve"> Am Küllenacker 42</t>
  </si>
  <si>
    <t xml:space="preserve"> Goebenstraße 60</t>
  </si>
  <si>
    <t xml:space="preserve"> Fahrn</t>
  </si>
  <si>
    <t xml:space="preserve"> Walsum</t>
  </si>
  <si>
    <t>Stadtbezirk Hamborn</t>
  </si>
  <si>
    <t xml:space="preserve"> Wittenberger Str. 15</t>
  </si>
  <si>
    <t xml:space="preserve"> Obere Holtener Str. 32</t>
  </si>
  <si>
    <t xml:space="preserve"> Ziegelhorststraße 35</t>
  </si>
  <si>
    <t xml:space="preserve"> Kopernikusstr. 129</t>
  </si>
  <si>
    <t xml:space="preserve"> Fahrner Straße 121</t>
  </si>
  <si>
    <t xml:space="preserve"> Neuhausweg 14</t>
  </si>
  <si>
    <t xml:space="preserve"> Röttgersbach</t>
  </si>
  <si>
    <t xml:space="preserve"> Mittelstraße 2a</t>
  </si>
  <si>
    <t xml:space="preserve"> Gillhausenstr. 21</t>
  </si>
  <si>
    <t xml:space="preserve"> Weseler Str. 151-153</t>
  </si>
  <si>
    <t xml:space="preserve"> Sandstr. 40</t>
  </si>
  <si>
    <t xml:space="preserve"> Bertramstr. 5</t>
  </si>
  <si>
    <t xml:space="preserve"> Kiebitzmühlenstr. 21</t>
  </si>
  <si>
    <t xml:space="preserve"> Julius-Birck-Str. 27</t>
  </si>
  <si>
    <t xml:space="preserve"> Halskestraße 9</t>
  </si>
  <si>
    <t xml:space="preserve"> Marxloh</t>
  </si>
  <si>
    <t xml:space="preserve"> Sterkrader Straße 12-14</t>
  </si>
  <si>
    <t xml:space="preserve"> Hauffstr. 48</t>
  </si>
  <si>
    <t xml:space="preserve"> Blütenstr. 13-15</t>
  </si>
  <si>
    <t xml:space="preserve"> Kampstraße 125</t>
  </si>
  <si>
    <t xml:space="preserve"> Kurt-Spindler-Straße 86b</t>
  </si>
  <si>
    <t xml:space="preserve"> Obermarxloh</t>
  </si>
  <si>
    <t xml:space="preserve"> Lehrerstraße 71</t>
  </si>
  <si>
    <t xml:space="preserve"> Lehrerstraße 75a</t>
  </si>
  <si>
    <t xml:space="preserve"> Max-Planck-Str. 45</t>
  </si>
  <si>
    <t xml:space="preserve"> Duisburger Str. 77</t>
  </si>
  <si>
    <t xml:space="preserve"> Fiskusstraße 68</t>
  </si>
  <si>
    <t xml:space="preserve"> Obermarxloher Str. 2</t>
  </si>
  <si>
    <t xml:space="preserve"> Rügenstraße 54</t>
  </si>
  <si>
    <t xml:space="preserve"> Neumühl</t>
  </si>
  <si>
    <t xml:space="preserve"> Liebrechtstraße 8</t>
  </si>
  <si>
    <t xml:space="preserve"> Geeststraße 39</t>
  </si>
  <si>
    <t xml:space="preserve"> Steckstraße</t>
  </si>
  <si>
    <t xml:space="preserve"> Beecker Straße 216</t>
  </si>
  <si>
    <t xml:space="preserve"> Rote Straße 28</t>
  </si>
  <si>
    <t xml:space="preserve"> Alt-Hamborn</t>
  </si>
  <si>
    <t xml:space="preserve"> Hamborn</t>
  </si>
  <si>
    <t>Stadtbezirk
Meiderich/Beeck</t>
  </si>
  <si>
    <t xml:space="preserve"> Franz-Lenze-Str. 72</t>
  </si>
  <si>
    <t xml:space="preserve"> Papiermühlenstr. 38</t>
  </si>
  <si>
    <t xml:space="preserve"> Kronstr. 5</t>
  </si>
  <si>
    <t>VB</t>
  </si>
  <si>
    <t xml:space="preserve"> Schulstraße 51</t>
  </si>
  <si>
    <t xml:space="preserve"> Dieselstraße 66-70</t>
  </si>
  <si>
    <t xml:space="preserve"> Bruckhausen</t>
  </si>
  <si>
    <t xml:space="preserve"> </t>
  </si>
  <si>
    <t xml:space="preserve"> Neanderstr. 145</t>
  </si>
  <si>
    <t xml:space="preserve"> Möhlenkampstraße 6</t>
  </si>
  <si>
    <t xml:space="preserve"> Leibnizstraße 12-14</t>
  </si>
  <si>
    <t xml:space="preserve"> Beeck</t>
  </si>
  <si>
    <t xml:space="preserve"> Heisterbacher Straße 7a</t>
  </si>
  <si>
    <t xml:space="preserve"> Rolandseckplatz 3</t>
  </si>
  <si>
    <t xml:space="preserve"> Haus-Knipp-Str. 18</t>
  </si>
  <si>
    <t xml:space="preserve"> Beeckerwerth</t>
  </si>
  <si>
    <t xml:space="preserve"> Werthstr. 51</t>
  </si>
  <si>
    <t xml:space="preserve"> Ewaldistr. 11</t>
  </si>
  <si>
    <t xml:space="preserve"> Laar</t>
  </si>
  <si>
    <t xml:space="preserve"> Waterloostr. 19</t>
  </si>
  <si>
    <t xml:space="preserve"> Im Binnendahl</t>
  </si>
  <si>
    <t xml:space="preserve"> Nombericher Platz 1-3</t>
  </si>
  <si>
    <t xml:space="preserve"> Untermeiderich</t>
  </si>
  <si>
    <t xml:space="preserve"> Schwabenruhrstraße 8</t>
  </si>
  <si>
    <t xml:space="preserve"> Unter den Ulmen 9</t>
  </si>
  <si>
    <t xml:space="preserve"> Auf dem Damm 12</t>
  </si>
  <si>
    <t xml:space="preserve"> Laaker Straße 13</t>
  </si>
  <si>
    <t xml:space="preserve"> Hoher Weg 39</t>
  </si>
  <si>
    <t xml:space="preserve"> Regenbergastraße 45</t>
  </si>
  <si>
    <t xml:space="preserve"> Schwabenruhrstraße 10</t>
  </si>
  <si>
    <t xml:space="preserve"> Mittelmeiderich</t>
  </si>
  <si>
    <t xml:space="preserve"> Emmericher Str. 119</t>
  </si>
  <si>
    <t xml:space="preserve"> Bonhoeffer Straße 16</t>
  </si>
  <si>
    <t xml:space="preserve"> Kanalstraße 5</t>
  </si>
  <si>
    <t xml:space="preserve"> Wiesbadener Str. 82-84</t>
  </si>
  <si>
    <t xml:space="preserve"> Wiesbadener Straße 99</t>
  </si>
  <si>
    <t xml:space="preserve"> Albrechtstraße 19</t>
  </si>
  <si>
    <t xml:space="preserve"> Brückelstraße 83a</t>
  </si>
  <si>
    <t xml:space="preserve"> Wiesbadener Straße 61</t>
  </si>
  <si>
    <t xml:space="preserve"> Vogesenstr. 2</t>
  </si>
  <si>
    <t xml:space="preserve"> Obermeiderich</t>
  </si>
  <si>
    <t>Meiderich / Beeck</t>
  </si>
  <si>
    <t>Stadtbezirk Homberg-Ruhrort-Baerl</t>
  </si>
  <si>
    <t xml:space="preserve"> Dr.-Hammacher-Str. 8b</t>
  </si>
  <si>
    <t xml:space="preserve"> Carpstr. 35</t>
  </si>
  <si>
    <t xml:space="preserve"> Schifferheimstr.2</t>
  </si>
  <si>
    <t xml:space="preserve"> Ruhrort</t>
  </si>
  <si>
    <t xml:space="preserve"> Marienstraße 13</t>
  </si>
  <si>
    <t xml:space="preserve"> Friedhofsallee 114</t>
  </si>
  <si>
    <t xml:space="preserve"> Kantstraße 17</t>
  </si>
  <si>
    <t xml:space="preserve"> In den Haesen 94 </t>
  </si>
  <si>
    <t xml:space="preserve"> Duisburger Str. 389a</t>
  </si>
  <si>
    <t xml:space="preserve"> Duisburger Str. 257</t>
  </si>
  <si>
    <t xml:space="preserve"> Alt-Homberg</t>
  </si>
  <si>
    <t xml:space="preserve"> Kreuzstraße 13</t>
  </si>
  <si>
    <t>C16</t>
  </si>
  <si>
    <t xml:space="preserve"> Ehrenstraße 40</t>
  </si>
  <si>
    <t xml:space="preserve"> Kirchstr. 63</t>
  </si>
  <si>
    <t xml:space="preserve"> Hanielstraße 9</t>
  </si>
  <si>
    <t xml:space="preserve"> Am Hochheider Busch 5</t>
  </si>
  <si>
    <t xml:space="preserve"> Franzstraße 92</t>
  </si>
  <si>
    <t xml:space="preserve"> Hochheide</t>
  </si>
  <si>
    <t xml:space="preserve"> Schulstraße 5a</t>
  </si>
  <si>
    <t xml:space="preserve"> Grafschafter Str. 101</t>
  </si>
  <si>
    <t>Baerl</t>
  </si>
  <si>
    <t>Homberg/Ruhrort/Baerl</t>
  </si>
  <si>
    <t>Stadtbezirk Mitte</t>
  </si>
  <si>
    <t xml:space="preserve"> Am Burgacker 39-41</t>
  </si>
  <si>
    <t xml:space="preserve"> Papendelle 6</t>
  </si>
  <si>
    <t xml:space="preserve"> Kard.-Galen-Str. 8a</t>
  </si>
  <si>
    <t xml:space="preserve"> Hansegracht 19</t>
  </si>
  <si>
    <t xml:space="preserve"> Altstadt</t>
  </si>
  <si>
    <t xml:space="preserve"> Claudiusstraße 1</t>
  </si>
  <si>
    <t xml:space="preserve"> Benediktstraße 2</t>
  </si>
  <si>
    <t xml:space="preserve"> Benediktstr. 46</t>
  </si>
  <si>
    <t xml:space="preserve"> Neuenkamp</t>
  </si>
  <si>
    <t xml:space="preserve"> Waldemarstr. 10</t>
  </si>
  <si>
    <t xml:space="preserve"> Wrangelstraße 22</t>
  </si>
  <si>
    <t xml:space="preserve"> Kaßlerfeld</t>
  </si>
  <si>
    <t xml:space="preserve"> Martinstraße 35</t>
  </si>
  <si>
    <t xml:space="preserve"> Duissernstraße 20</t>
  </si>
  <si>
    <t>A01</t>
  </si>
  <si>
    <t xml:space="preserve"> Templerstraße 20</t>
  </si>
  <si>
    <t xml:space="preserve"> Duissernstr. 100</t>
  </si>
  <si>
    <t xml:space="preserve"> Duissern</t>
  </si>
  <si>
    <t xml:space="preserve"> Geibelstraße 57</t>
  </si>
  <si>
    <t xml:space="preserve"> Heinrich-Bertmans-Str. 4-6</t>
  </si>
  <si>
    <t xml:space="preserve"> Heinrich-Bertmans-Str. 10</t>
  </si>
  <si>
    <t xml:space="preserve"> Grabenstr. 3</t>
  </si>
  <si>
    <t xml:space="preserve"> Heinestraße 97</t>
  </si>
  <si>
    <t xml:space="preserve"> Neudorf-Nord</t>
  </si>
  <si>
    <t xml:space="preserve"> Gustav-Adolf-Straße 65</t>
  </si>
  <si>
    <t xml:space="preserve"> Wildstraße 31</t>
  </si>
  <si>
    <t xml:space="preserve"> Gneisenaustraße 271</t>
  </si>
  <si>
    <t xml:space="preserve"> Masurenallee 33</t>
  </si>
  <si>
    <t xml:space="preserve"> Hebbelstraße 6</t>
  </si>
  <si>
    <t xml:space="preserve"> Schumannstraße 4-6</t>
  </si>
  <si>
    <t xml:space="preserve"> Neudorf-Süd</t>
  </si>
  <si>
    <t xml:space="preserve"> Realschulstr. 26</t>
  </si>
  <si>
    <t xml:space="preserve"> Johanniterstraße 145-149</t>
  </si>
  <si>
    <t xml:space="preserve"> Kremerstraße 35</t>
  </si>
  <si>
    <t xml:space="preserve"> Karl-Jarres-Straße 152</t>
  </si>
  <si>
    <t xml:space="preserve"> Johanniterstraße 60 </t>
  </si>
  <si>
    <t xml:space="preserve"> Musfeldstraße 38-40</t>
  </si>
  <si>
    <t xml:space="preserve"> Dellviertel</t>
  </si>
  <si>
    <t xml:space="preserve"> Grunewaldstr. 79-81</t>
  </si>
  <si>
    <t xml:space="preserve"> Rheinhauser Straße 196</t>
  </si>
  <si>
    <t xml:space="preserve"> Zum Schulhof 16</t>
  </si>
  <si>
    <t xml:space="preserve"> Wanheimer Straße 157</t>
  </si>
  <si>
    <t xml:space="preserve"> Heerstraße 181</t>
  </si>
  <si>
    <t xml:space="preserve"> Wolfgang-Reuter-Platz 4</t>
  </si>
  <si>
    <t xml:space="preserve"> Immendal 32</t>
  </si>
  <si>
    <t xml:space="preserve"> Wörthstraße 70</t>
  </si>
  <si>
    <t xml:space="preserve"> Hochfeldstraße 105</t>
  </si>
  <si>
    <t xml:space="preserve"> Hochfeld</t>
  </si>
  <si>
    <t xml:space="preserve"> Nikolaistraße 60-62</t>
  </si>
  <si>
    <t xml:space="preserve"> Vogelsangplatz 1</t>
  </si>
  <si>
    <t xml:space="preserve"> Im Hort 4</t>
  </si>
  <si>
    <t xml:space="preserve"> Erlenstraße 73</t>
  </si>
  <si>
    <t xml:space="preserve"> Kalkweg 144e</t>
  </si>
  <si>
    <t xml:space="preserve"> Kaufstraße 47</t>
  </si>
  <si>
    <t>Schlosserstr.</t>
  </si>
  <si>
    <t xml:space="preserve"> Wanheimerort</t>
  </si>
  <si>
    <t xml:space="preserve"> Mitte</t>
  </si>
  <si>
    <t>Stadtbezirk Rheinhausen</t>
  </si>
  <si>
    <t xml:space="preserve"> Schwarzenberger Str. 39a</t>
  </si>
  <si>
    <t xml:space="preserve"> Schwarzenberger Str. 47a</t>
  </si>
  <si>
    <t xml:space="preserve"> Herkenweg 42</t>
  </si>
  <si>
    <t xml:space="preserve"> Gluckstraße 1</t>
  </si>
  <si>
    <t xml:space="preserve"> Rückertstraße 10</t>
  </si>
  <si>
    <t xml:space="preserve"> Rheinhausen-Mitte</t>
  </si>
  <si>
    <t xml:space="preserve"> Friedensstraße 1</t>
  </si>
  <si>
    <t xml:space="preserve"> In den Peschen 6</t>
  </si>
  <si>
    <t xml:space="preserve"> Haraldstraße 7</t>
  </si>
  <si>
    <t xml:space="preserve"> Ursulastraße 36</t>
  </si>
  <si>
    <t xml:space="preserve"> Am Berns'schen Hof 15</t>
  </si>
  <si>
    <t xml:space="preserve"> Eisenstraße 2a</t>
  </si>
  <si>
    <t xml:space="preserve"> Hochemmerich</t>
  </si>
  <si>
    <t xml:space="preserve"> Brunnenstraße 5</t>
  </si>
  <si>
    <t xml:space="preserve"> Lange Straße 16 </t>
  </si>
  <si>
    <t xml:space="preserve"> Am Holderbusch 13</t>
  </si>
  <si>
    <t xml:space="preserve"> Breslauer Straße 25</t>
  </si>
  <si>
    <t xml:space="preserve"> Auf dem Berg 15</t>
  </si>
  <si>
    <t xml:space="preserve"> Feldrain 12</t>
  </si>
  <si>
    <t xml:space="preserve"> Rubensstraße 15</t>
  </si>
  <si>
    <t xml:space="preserve"> Winkelhauser Str.</t>
  </si>
  <si>
    <t xml:space="preserve"> Bergheim</t>
  </si>
  <si>
    <t xml:space="preserve"> Clarenbachstraße 15</t>
  </si>
  <si>
    <t xml:space="preserve"> Bismarckstraße 69b</t>
  </si>
  <si>
    <t xml:space="preserve"> Lindenallee 29</t>
  </si>
  <si>
    <t xml:space="preserve"> Geeststraße 1</t>
  </si>
  <si>
    <t xml:space="preserve"> Friemersheim</t>
  </si>
  <si>
    <t xml:space="preserve"> Jahnstraße </t>
  </si>
  <si>
    <t xml:space="preserve"> Kirchstraße 2</t>
  </si>
  <si>
    <t xml:space="preserve"> Böschhof 6</t>
  </si>
  <si>
    <t xml:space="preserve"> Dorfstraße 75</t>
  </si>
  <si>
    <t xml:space="preserve"> Düsseldorfer Straße 146a</t>
  </si>
  <si>
    <t xml:space="preserve"> Rumeln-Kaldenhausen</t>
  </si>
  <si>
    <t xml:space="preserve"> Rheinhausen</t>
  </si>
  <si>
    <t>Stadtbezirk Süd</t>
  </si>
  <si>
    <t xml:space="preserve"> Hermann-Grothe-Str. 99</t>
  </si>
  <si>
    <t xml:space="preserve"> Märchenweg 15</t>
  </si>
  <si>
    <t xml:space="preserve"> Bissingheim</t>
  </si>
  <si>
    <t xml:space="preserve"> Am Fliederbusch 10</t>
  </si>
  <si>
    <t xml:space="preserve"> Am See 6</t>
  </si>
  <si>
    <t xml:space="preserve"> Wedau</t>
  </si>
  <si>
    <t xml:space="preserve"> Altenbrucher Damm 72a</t>
  </si>
  <si>
    <t xml:space="preserve"> Am Hauweg 8a</t>
  </si>
  <si>
    <t xml:space="preserve"> Swakopmunder Str. 38</t>
  </si>
  <si>
    <t xml:space="preserve"> Münchener Straße 40</t>
  </si>
  <si>
    <t xml:space="preserve"> Arlberger Straße 8a</t>
  </si>
  <si>
    <t xml:space="preserve"> Großenbaumer Allee 250</t>
  </si>
  <si>
    <t xml:space="preserve"> Buchholz</t>
  </si>
  <si>
    <t xml:space="preserve"> Friemersheimer Str. 53</t>
  </si>
  <si>
    <t xml:space="preserve"> D´dorfer Landstr. 132</t>
  </si>
  <si>
    <t xml:space="preserve"> Am Gebrannten Heidgen 83</t>
  </si>
  <si>
    <t xml:space="preserve"> Obere Kaiserswerther Str.</t>
  </si>
  <si>
    <t>C12</t>
  </si>
  <si>
    <t xml:space="preserve"> Am Tollberg 60</t>
  </si>
  <si>
    <t xml:space="preserve"> Beim Knevelshof 45a</t>
  </si>
  <si>
    <t xml:space="preserve"> Honnenpfad 10</t>
  </si>
  <si>
    <t xml:space="preserve"> Wanheim-Angerhausen</t>
  </si>
  <si>
    <t xml:space="preserve"> Lauenburger Allee 19</t>
  </si>
  <si>
    <t xml:space="preserve"> Am Glockenturm 9</t>
  </si>
  <si>
    <t xml:space="preserve"> Rotdornstraße 31</t>
  </si>
  <si>
    <t xml:space="preserve"> Walderbenweg 60</t>
  </si>
  <si>
    <t xml:space="preserve"> In der Drucht 125</t>
  </si>
  <si>
    <t xml:space="preserve"> Großenbaum</t>
  </si>
  <si>
    <t xml:space="preserve"> Am Böllert 25</t>
  </si>
  <si>
    <t xml:space="preserve"> Am Rahmer Bach 16a</t>
  </si>
  <si>
    <t xml:space="preserve"> Reiserpfad 20</t>
  </si>
  <si>
    <t xml:space="preserve"> Rahm</t>
  </si>
  <si>
    <t xml:space="preserve"> Angerhauser Straße 93</t>
  </si>
  <si>
    <t xml:space="preserve"> Düsseldorfer Landstraße 318</t>
  </si>
  <si>
    <t xml:space="preserve"> Albert-Schweitzer-Straße 64</t>
  </si>
  <si>
    <t xml:space="preserve"> Wilhelmine-Bertling-Straße</t>
  </si>
  <si>
    <t xml:space="preserve"> Huckingen</t>
  </si>
  <si>
    <t xml:space="preserve"> Am Förkelsgraben 35</t>
  </si>
  <si>
    <t xml:space="preserve"> Hüttenheim</t>
  </si>
  <si>
    <t xml:space="preserve"> Blankenburger Straße 103a</t>
  </si>
  <si>
    <t xml:space="preserve"> Am Grünen Hang 33</t>
  </si>
  <si>
    <t xml:space="preserve"> Ungelsheim</t>
  </si>
  <si>
    <t xml:space="preserve"> Dorfstraße 117</t>
  </si>
  <si>
    <t xml:space="preserve"> Barberstraße 16a</t>
  </si>
  <si>
    <t xml:space="preserve"> Korbmacherstraße 3</t>
  </si>
  <si>
    <t xml:space="preserve"> Mündelheim</t>
  </si>
  <si>
    <t xml:space="preserve"> Süd</t>
  </si>
  <si>
    <t>Stadtverwaltung -Jugendamt-</t>
  </si>
  <si>
    <t>Evangelische Kirchengemeinde</t>
  </si>
  <si>
    <t>Ev. Kinderwelt im KK Dinslaken</t>
  </si>
  <si>
    <t>Ev. Bildungswerk im KK Duisburg</t>
  </si>
  <si>
    <t>Jüdische Gemeinde Duisburg</t>
  </si>
  <si>
    <t>Kath. Kirchengemeinde</t>
  </si>
  <si>
    <t>KiTa Zweckverband im Bistum Essen (Duisburg)</t>
  </si>
  <si>
    <t>Albert-Schweitzer-Einrichtung für Behinderte gGmbH</t>
  </si>
  <si>
    <t>AWO Bezirksverband Niederrhein e.V.</t>
  </si>
  <si>
    <t>Deutsches Rotes Kreuz Kreisverband Duisburg e.V.</t>
  </si>
  <si>
    <t>ISS Mehrsprachige Kita gGmbH</t>
  </si>
  <si>
    <t>Kita(e.V.)der BGU Duisburg</t>
  </si>
  <si>
    <t>Lebenshilfe Heilpädagogische Sozialdienste gGmbH</t>
  </si>
  <si>
    <t>Outlaw gGmbH Kitas Duisburg</t>
  </si>
  <si>
    <t>Step Kids Kitas gGmbH</t>
  </si>
  <si>
    <t>Studierendenwerk Essen-Duisburg Campino</t>
  </si>
  <si>
    <t>ZOK gGmbH</t>
  </si>
  <si>
    <t>Zaubersterne gGmbH</t>
  </si>
  <si>
    <t>Neukirchener Erziehungsverein</t>
  </si>
  <si>
    <t>Caritas</t>
  </si>
  <si>
    <t>Bärenkinder e.V.</t>
  </si>
  <si>
    <t>Elterninitiative Rotznasen e.V.</t>
  </si>
  <si>
    <t>Kindergarten Brummkreisel e.V.</t>
  </si>
  <si>
    <t>Förderverein Familienzentrum Vierlinden e.V.</t>
  </si>
  <si>
    <t>Rahmer Kindergartenverein Die Gartenzwerge e.V.</t>
  </si>
  <si>
    <t>Rutsche e. V.</t>
  </si>
  <si>
    <t>Waldorfkindergarten in Duisburg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</si>
</sst>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textRotation="90"/>
    </xf>
    <xf numFmtId="0" fontId="3" fillId="4" borderId="10" xfId="1" applyFont="1" applyFill="1" applyBorder="1" applyAlignment="1">
      <alignment horizontal="center" textRotation="90"/>
    </xf>
    <xf numFmtId="0" fontId="3" fillId="4" borderId="11" xfId="1" applyFont="1" applyFill="1" applyBorder="1" applyAlignment="1">
      <alignment horizontal="center" textRotation="90"/>
    </xf>
    <xf numFmtId="0" fontId="3" fillId="4" borderId="12" xfId="1" applyFont="1" applyFill="1" applyBorder="1" applyAlignment="1">
      <alignment horizontal="center" textRotation="90"/>
    </xf>
    <xf numFmtId="0" fontId="3" fillId="2" borderId="13" xfId="1" applyFont="1" applyFill="1" applyBorder="1" applyAlignment="1">
      <alignment horizontal="center" textRotation="90"/>
    </xf>
    <xf numFmtId="14" fontId="3" fillId="2" borderId="13" xfId="1" applyNumberFormat="1" applyFont="1" applyFill="1" applyBorder="1" applyAlignment="1">
      <alignment horizontal="center" textRotation="90"/>
    </xf>
    <xf numFmtId="0" fontId="3" fillId="2" borderId="14" xfId="1" applyFont="1" applyFill="1" applyBorder="1" applyAlignment="1">
      <alignment horizontal="center" textRotation="90"/>
    </xf>
    <xf numFmtId="0" fontId="3" fillId="2" borderId="15" xfId="1" applyFont="1" applyFill="1" applyBorder="1" applyAlignment="1">
      <alignment horizontal="center" textRotation="90"/>
    </xf>
    <xf numFmtId="0" fontId="3" fillId="5" borderId="13" xfId="1" applyFont="1" applyFill="1" applyBorder="1" applyAlignment="1">
      <alignment horizontal="center" textRotation="90"/>
    </xf>
    <xf numFmtId="14" fontId="3" fillId="5" borderId="13" xfId="1" applyNumberFormat="1" applyFont="1" applyFill="1" applyBorder="1" applyAlignment="1">
      <alignment horizontal="center" textRotation="90"/>
    </xf>
    <xf numFmtId="0" fontId="3" fillId="5" borderId="16" xfId="1" applyFont="1" applyFill="1" applyBorder="1" applyAlignment="1">
      <alignment horizontal="center" textRotation="90"/>
    </xf>
    <xf numFmtId="0" fontId="3" fillId="5" borderId="14" xfId="1" applyFont="1" applyFill="1" applyBorder="1" applyAlignment="1">
      <alignment horizontal="center" textRotation="90"/>
    </xf>
    <xf numFmtId="0" fontId="3" fillId="5" borderId="1" xfId="1" applyFont="1" applyFill="1" applyBorder="1" applyAlignment="1">
      <alignment horizontal="center" textRotation="90"/>
    </xf>
    <xf numFmtId="0" fontId="3" fillId="3" borderId="13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textRotation="90"/>
    </xf>
    <xf numFmtId="0" fontId="3" fillId="4" borderId="14" xfId="1" applyFont="1" applyFill="1" applyBorder="1" applyAlignment="1">
      <alignment horizontal="center" textRotation="90"/>
    </xf>
    <xf numFmtId="0" fontId="3" fillId="4" borderId="16" xfId="1" applyFont="1" applyFill="1" applyBorder="1" applyAlignment="1">
      <alignment horizontal="center" textRotation="90"/>
    </xf>
    <xf numFmtId="0" fontId="3" fillId="4" borderId="17" xfId="1" applyFont="1" applyFill="1" applyBorder="1" applyAlignment="1">
      <alignment horizontal="center" textRotation="90"/>
    </xf>
    <xf numFmtId="0" fontId="3" fillId="3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textRotation="90"/>
    </xf>
    <xf numFmtId="0" fontId="3" fillId="4" borderId="19" xfId="1" applyFont="1" applyFill="1" applyBorder="1" applyAlignment="1">
      <alignment horizontal="center" textRotation="90"/>
    </xf>
    <xf numFmtId="0" fontId="3" fillId="4" borderId="20" xfId="1" applyFont="1" applyFill="1" applyBorder="1" applyAlignment="1">
      <alignment horizontal="center" textRotation="90"/>
    </xf>
    <xf numFmtId="0" fontId="3" fillId="4" borderId="21" xfId="1" applyFont="1" applyFill="1" applyBorder="1" applyAlignment="1">
      <alignment horizontal="center" textRotation="90"/>
    </xf>
    <xf numFmtId="0" fontId="3" fillId="2" borderId="18" xfId="1" applyFont="1" applyFill="1" applyBorder="1" applyAlignment="1">
      <alignment horizontal="center" textRotation="90"/>
    </xf>
    <xf numFmtId="14" fontId="3" fillId="2" borderId="18" xfId="1" applyNumberFormat="1" applyFont="1" applyFill="1" applyBorder="1" applyAlignment="1">
      <alignment horizontal="center" textRotation="90"/>
    </xf>
    <xf numFmtId="0" fontId="3" fillId="2" borderId="19" xfId="1" applyFont="1" applyFill="1" applyBorder="1" applyAlignment="1">
      <alignment horizontal="center" textRotation="90"/>
    </xf>
    <xf numFmtId="0" fontId="3" fillId="2" borderId="22" xfId="1" applyFont="1" applyFill="1" applyBorder="1" applyAlignment="1">
      <alignment horizontal="center" textRotation="90"/>
    </xf>
    <xf numFmtId="0" fontId="3" fillId="5" borderId="18" xfId="1" applyFont="1" applyFill="1" applyBorder="1" applyAlignment="1">
      <alignment horizontal="center" textRotation="90"/>
    </xf>
    <xf numFmtId="14" fontId="3" fillId="5" borderId="18" xfId="1" applyNumberFormat="1" applyFont="1" applyFill="1" applyBorder="1" applyAlignment="1">
      <alignment horizontal="center" textRotation="90"/>
    </xf>
    <xf numFmtId="0" fontId="3" fillId="5" borderId="20" xfId="1" applyFont="1" applyFill="1" applyBorder="1" applyAlignment="1">
      <alignment horizontal="center" textRotation="90"/>
    </xf>
    <xf numFmtId="0" fontId="3" fillId="5" borderId="19" xfId="1" applyFont="1" applyFill="1" applyBorder="1" applyAlignment="1">
      <alignment horizontal="center" textRotation="90"/>
    </xf>
    <xf numFmtId="0" fontId="3" fillId="5" borderId="23" xfId="1" applyFont="1" applyFill="1" applyBorder="1" applyAlignment="1">
      <alignment horizontal="center" textRotation="90"/>
    </xf>
    <xf numFmtId="0" fontId="1" fillId="0" borderId="24" xfId="1" applyBorder="1" applyAlignment="1">
      <alignment horizontal="left"/>
    </xf>
    <xf numFmtId="0" fontId="1" fillId="0" borderId="25" xfId="1" applyBorder="1" applyAlignment="1">
      <alignment horizontal="center"/>
    </xf>
    <xf numFmtId="0" fontId="1" fillId="4" borderId="24" xfId="1" applyFill="1" applyBorder="1" applyAlignment="1">
      <alignment horizontal="center"/>
    </xf>
    <xf numFmtId="0" fontId="1" fillId="4" borderId="26" xfId="1" applyFill="1" applyBorder="1" applyAlignment="1">
      <alignment horizontal="center"/>
    </xf>
    <xf numFmtId="0" fontId="1" fillId="4" borderId="27" xfId="1" applyFill="1" applyBorder="1" applyAlignment="1">
      <alignment horizontal="center"/>
    </xf>
    <xf numFmtId="0" fontId="4" fillId="2" borderId="25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8" xfId="1" applyFont="1" applyFill="1" applyBorder="1" applyAlignment="1">
      <alignment horizontal="center" vertical="center"/>
    </xf>
    <xf numFmtId="0" fontId="4" fillId="5" borderId="29" xfId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/>
    </xf>
    <xf numFmtId="0" fontId="4" fillId="4" borderId="24" xfId="1" applyFont="1" applyFill="1" applyBorder="1" applyAlignment="1">
      <alignment horizontal="center"/>
    </xf>
    <xf numFmtId="0" fontId="4" fillId="4" borderId="26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/>
    </xf>
    <xf numFmtId="0" fontId="1" fillId="0" borderId="31" xfId="1" applyBorder="1" applyAlignment="1">
      <alignment horizontal="left"/>
    </xf>
    <xf numFmtId="0" fontId="4" fillId="0" borderId="32" xfId="1" applyFont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4" fillId="4" borderId="33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 vertical="center"/>
    </xf>
    <xf numFmtId="0" fontId="1" fillId="0" borderId="36" xfId="1" applyBorder="1" applyAlignment="1">
      <alignment horizontal="left"/>
    </xf>
    <xf numFmtId="0" fontId="4" fillId="0" borderId="37" xfId="1" applyFont="1" applyBorder="1" applyAlignment="1">
      <alignment horizontal="center"/>
    </xf>
    <xf numFmtId="0" fontId="4" fillId="4" borderId="36" xfId="1" applyFont="1" applyFill="1" applyBorder="1" applyAlignment="1">
      <alignment horizontal="center"/>
    </xf>
    <xf numFmtId="0" fontId="4" fillId="4" borderId="38" xfId="1" applyFont="1" applyFill="1" applyBorder="1" applyAlignment="1">
      <alignment horizontal="center"/>
    </xf>
    <xf numFmtId="0" fontId="4" fillId="4" borderId="3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5" borderId="3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4" fillId="0" borderId="42" xfId="1" applyFont="1" applyBorder="1" applyAlignment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4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5" borderId="4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left"/>
    </xf>
    <xf numFmtId="0" fontId="3" fillId="4" borderId="24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0" fontId="3" fillId="4" borderId="27" xfId="1" applyFont="1" applyFill="1" applyBorder="1" applyAlignment="1">
      <alignment horizontal="center"/>
    </xf>
    <xf numFmtId="0" fontId="1" fillId="2" borderId="36" xfId="1" applyFill="1" applyBorder="1" applyAlignment="1">
      <alignment horizontal="left"/>
    </xf>
    <xf numFmtId="0" fontId="4" fillId="2" borderId="46" xfId="1" applyFont="1" applyFill="1" applyBorder="1" applyAlignment="1">
      <alignment horizontal="center" vertical="center"/>
    </xf>
    <xf numFmtId="0" fontId="4" fillId="5" borderId="46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/>
    </xf>
    <xf numFmtId="0" fontId="3" fillId="4" borderId="38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4" fillId="5" borderId="37" xfId="1" applyFont="1" applyFill="1" applyBorder="1" applyAlignment="1">
      <alignment horizontal="center" vertical="center"/>
    </xf>
    <xf numFmtId="0" fontId="1" fillId="2" borderId="31" xfId="1" applyFill="1" applyBorder="1" applyAlignment="1">
      <alignment horizontal="left"/>
    </xf>
    <xf numFmtId="0" fontId="4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1" fillId="3" borderId="51" xfId="1" applyFill="1" applyBorder="1" applyAlignment="1">
      <alignment horizontal="left"/>
    </xf>
    <xf numFmtId="0" fontId="4" fillId="3" borderId="13" xfId="1" applyFont="1" applyFill="1" applyBorder="1" applyAlignment="1">
      <alignment horizontal="center"/>
    </xf>
    <xf numFmtId="0" fontId="4" fillId="4" borderId="51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2" borderId="13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52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left"/>
    </xf>
    <xf numFmtId="3" fontId="4" fillId="5" borderId="42" xfId="1" applyNumberFormat="1" applyFont="1" applyFill="1" applyBorder="1" applyAlignment="1">
      <alignment horizontal="center"/>
    </xf>
    <xf numFmtId="3" fontId="3" fillId="4" borderId="2" xfId="1" applyNumberFormat="1" applyFont="1" applyFill="1" applyBorder="1" applyAlignment="1">
      <alignment horizontal="center" vertical="center"/>
    </xf>
    <xf numFmtId="3" fontId="3" fillId="4" borderId="43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164" fontId="3" fillId="2" borderId="42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165" fontId="3" fillId="5" borderId="42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3" fillId="5" borderId="44" xfId="1" applyNumberFormat="1" applyFont="1" applyFill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0" fontId="1" fillId="3" borderId="53" xfId="1" applyFill="1" applyBorder="1" applyAlignment="1">
      <alignment horizontal="left"/>
    </xf>
    <xf numFmtId="0" fontId="4" fillId="3" borderId="18" xfId="1" applyFont="1" applyFill="1" applyBorder="1" applyAlignment="1">
      <alignment horizontal="center"/>
    </xf>
    <xf numFmtId="0" fontId="4" fillId="4" borderId="53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horizontal="center" vertical="center"/>
    </xf>
    <xf numFmtId="0" fontId="4" fillId="5" borderId="19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3" fillId="4" borderId="55" xfId="1" applyFont="1" applyFill="1" applyBorder="1" applyAlignment="1">
      <alignment horizontal="center" textRotation="90"/>
    </xf>
    <xf numFmtId="0" fontId="3" fillId="2" borderId="16" xfId="1" applyFont="1" applyFill="1" applyBorder="1" applyAlignment="1">
      <alignment horizontal="center" textRotation="90"/>
    </xf>
    <xf numFmtId="0" fontId="3" fillId="2" borderId="1" xfId="1" applyFont="1" applyFill="1" applyBorder="1" applyAlignment="1">
      <alignment horizontal="center" textRotation="90"/>
    </xf>
    <xf numFmtId="0" fontId="3" fillId="4" borderId="15" xfId="1" applyFont="1" applyFill="1" applyBorder="1" applyAlignment="1">
      <alignment horizontal="center" textRotation="90"/>
    </xf>
    <xf numFmtId="0" fontId="3" fillId="4" borderId="22" xfId="1" applyFont="1" applyFill="1" applyBorder="1" applyAlignment="1">
      <alignment horizontal="center" textRotation="90"/>
    </xf>
    <xf numFmtId="0" fontId="3" fillId="2" borderId="20" xfId="1" applyFont="1" applyFill="1" applyBorder="1" applyAlignment="1">
      <alignment horizontal="center" textRotation="90"/>
    </xf>
    <xf numFmtId="0" fontId="3" fillId="2" borderId="23" xfId="1" applyFont="1" applyFill="1" applyBorder="1" applyAlignment="1">
      <alignment horizontal="center" textRotation="90"/>
    </xf>
    <xf numFmtId="0" fontId="1" fillId="0" borderId="32" xfId="1" applyBorder="1" applyAlignment="1">
      <alignment horizontal="center"/>
    </xf>
    <xf numFmtId="0" fontId="1" fillId="4" borderId="31" xfId="1" applyFill="1" applyBorder="1" applyAlignment="1">
      <alignment horizontal="center"/>
    </xf>
    <xf numFmtId="0" fontId="1" fillId="4" borderId="33" xfId="1" applyFill="1" applyBorder="1" applyAlignment="1">
      <alignment horizontal="center"/>
    </xf>
    <xf numFmtId="0" fontId="1" fillId="4" borderId="41" xfId="1" applyFill="1" applyBorder="1" applyAlignment="1">
      <alignment horizontal="center"/>
    </xf>
    <xf numFmtId="0" fontId="4" fillId="2" borderId="24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3" borderId="56" xfId="1" applyFont="1" applyFill="1" applyBorder="1" applyAlignment="1">
      <alignment horizontal="center" vertical="center"/>
    </xf>
    <xf numFmtId="0" fontId="4" fillId="3" borderId="5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0" fontId="4" fillId="5" borderId="31" xfId="1" applyFont="1" applyFill="1" applyBorder="1" applyAlignment="1">
      <alignment horizontal="center" vertical="center"/>
    </xf>
    <xf numFmtId="0" fontId="4" fillId="5" borderId="58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4" fillId="5" borderId="24" xfId="1" applyFont="1" applyFill="1" applyBorder="1" applyAlignment="1">
      <alignment horizontal="center" vertical="center"/>
    </xf>
    <xf numFmtId="0" fontId="4" fillId="4" borderId="48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5" borderId="59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left"/>
    </xf>
    <xf numFmtId="0" fontId="7" fillId="0" borderId="32" xfId="1" applyFont="1" applyBorder="1" applyAlignment="1">
      <alignment horizontal="center"/>
    </xf>
    <xf numFmtId="0" fontId="7" fillId="4" borderId="31" xfId="1" applyFont="1" applyFill="1" applyBorder="1" applyAlignment="1">
      <alignment horizontal="center"/>
    </xf>
    <xf numFmtId="0" fontId="7" fillId="4" borderId="33" xfId="1" applyFont="1" applyFill="1" applyBorder="1" applyAlignment="1">
      <alignment horizontal="center"/>
    </xf>
    <xf numFmtId="0" fontId="7" fillId="4" borderId="41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5" borderId="51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5" borderId="53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46" xfId="1" applyFont="1" applyBorder="1" applyAlignment="1">
      <alignment horizontal="center"/>
    </xf>
    <xf numFmtId="0" fontId="4" fillId="5" borderId="56" xfId="1" applyFont="1" applyFill="1" applyBorder="1" applyAlignment="1">
      <alignment horizontal="center" vertical="center"/>
    </xf>
    <xf numFmtId="0" fontId="4" fillId="5" borderId="57" xfId="1" applyFont="1" applyFill="1" applyBorder="1" applyAlignment="1">
      <alignment horizontal="center" vertical="center"/>
    </xf>
    <xf numFmtId="0" fontId="1" fillId="2" borderId="31" xfId="0" applyFont="1" applyFill="1" applyBorder="1"/>
    <xf numFmtId="0" fontId="4" fillId="0" borderId="32" xfId="0" applyFont="1" applyBorder="1" applyAlignment="1">
      <alignment horizontal="center"/>
    </xf>
    <xf numFmtId="0" fontId="1" fillId="0" borderId="31" xfId="0" applyFont="1" applyBorder="1"/>
    <xf numFmtId="0" fontId="3" fillId="2" borderId="9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1" fillId="0" borderId="24" xfId="0" applyFont="1" applyBorder="1"/>
    <xf numFmtId="0" fontId="4" fillId="0" borderId="46" xfId="0" applyFont="1" applyBorder="1" applyAlignment="1">
      <alignment horizontal="center"/>
    </xf>
    <xf numFmtId="0" fontId="4" fillId="4" borderId="46" xfId="1" applyFont="1" applyFill="1" applyBorder="1" applyAlignment="1">
      <alignment horizontal="center"/>
    </xf>
    <xf numFmtId="0" fontId="4" fillId="4" borderId="35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/>
    </xf>
    <xf numFmtId="0" fontId="4" fillId="2" borderId="58" xfId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2" borderId="51" xfId="0" applyFont="1" applyFill="1" applyBorder="1"/>
    <xf numFmtId="0" fontId="4" fillId="0" borderId="18" xfId="0" applyFont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4" fillId="4" borderId="52" xfId="1" applyFont="1" applyFill="1" applyBorder="1" applyAlignment="1">
      <alignment horizontal="center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5" fillId="0" borderId="24" xfId="0" applyFont="1" applyBorder="1"/>
    <xf numFmtId="0" fontId="4" fillId="0" borderId="25" xfId="0" applyFont="1" applyBorder="1" applyAlignment="1">
      <alignment horizontal="center"/>
    </xf>
    <xf numFmtId="0" fontId="1" fillId="0" borderId="36" xfId="0" applyFont="1" applyBorder="1"/>
    <xf numFmtId="0" fontId="4" fillId="0" borderId="37" xfId="0" applyFont="1" applyBorder="1" applyAlignment="1">
      <alignment horizontal="center"/>
    </xf>
    <xf numFmtId="0" fontId="1" fillId="2" borderId="36" xfId="0" applyFont="1" applyFill="1" applyBorder="1"/>
    <xf numFmtId="0" fontId="4" fillId="2" borderId="37" xfId="0" applyFont="1" applyFill="1" applyBorder="1" applyAlignment="1">
      <alignment horizontal="center"/>
    </xf>
    <xf numFmtId="0" fontId="4" fillId="4" borderId="64" xfId="1" applyFont="1" applyFill="1" applyBorder="1" applyAlignment="1">
      <alignment horizontal="center"/>
    </xf>
    <xf numFmtId="0" fontId="4" fillId="5" borderId="65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5" borderId="41" xfId="1" applyFont="1" applyFill="1" applyBorder="1" applyAlignment="1">
      <alignment horizontal="center" vertical="center"/>
    </xf>
    <xf numFmtId="0" fontId="4" fillId="5" borderId="35" xfId="1" applyFont="1" applyFill="1" applyBorder="1" applyAlignment="1">
      <alignment horizontal="center" vertical="center"/>
    </xf>
    <xf numFmtId="0" fontId="4" fillId="5" borderId="40" xfId="1" applyFont="1" applyFill="1" applyBorder="1" applyAlignment="1">
      <alignment horizontal="center" vertical="center"/>
    </xf>
    <xf numFmtId="0" fontId="6" fillId="0" borderId="31" xfId="0" applyFont="1" applyBorder="1"/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6" fillId="0" borderId="51" xfId="0" applyFont="1" applyBorder="1"/>
    <xf numFmtId="0" fontId="4" fillId="0" borderId="13" xfId="0" applyFont="1" applyBorder="1" applyAlignment="1">
      <alignment horizontal="center"/>
    </xf>
    <xf numFmtId="3" fontId="3" fillId="2" borderId="44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4" fillId="3" borderId="61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59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165" fontId="3" fillId="2" borderId="42" xfId="1" applyNumberFormat="1" applyFont="1" applyFill="1" applyBorder="1" applyAlignment="1">
      <alignment horizontal="center" vertical="center"/>
    </xf>
    <xf numFmtId="0" fontId="4" fillId="3" borderId="53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textRotation="90"/>
    </xf>
    <xf numFmtId="164" fontId="3" fillId="2" borderId="18" xfId="1" applyNumberFormat="1" applyFont="1" applyFill="1" applyBorder="1" applyAlignment="1">
      <alignment horizontal="center" textRotation="90"/>
    </xf>
    <xf numFmtId="1" fontId="4" fillId="2" borderId="24" xfId="1" applyNumberFormat="1" applyFont="1" applyFill="1" applyBorder="1" applyAlignment="1">
      <alignment horizontal="center" vertical="center"/>
    </xf>
    <xf numFmtId="164" fontId="4" fillId="0" borderId="24" xfId="1" applyNumberFormat="1" applyFont="1" applyBorder="1" applyAlignment="1">
      <alignment horizontal="center" vertical="center"/>
    </xf>
    <xf numFmtId="0" fontId="5" fillId="0" borderId="2" xfId="0" applyFont="1" applyBorder="1"/>
    <xf numFmtId="0" fontId="4" fillId="0" borderId="42" xfId="0" applyFont="1" applyBorder="1" applyAlignment="1">
      <alignment horizontal="center"/>
    </xf>
    <xf numFmtId="0" fontId="3" fillId="5" borderId="68" xfId="1" applyFont="1" applyFill="1" applyBorder="1" applyAlignment="1">
      <alignment horizontal="center" vertical="center"/>
    </xf>
    <xf numFmtId="0" fontId="3" fillId="3" borderId="68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1" fontId="4" fillId="0" borderId="24" xfId="1" applyNumberFormat="1" applyFont="1" applyBorder="1" applyAlignment="1">
      <alignment horizontal="center" vertical="center"/>
    </xf>
    <xf numFmtId="0" fontId="6" fillId="2" borderId="51" xfId="0" applyFont="1" applyFill="1" applyBorder="1"/>
    <xf numFmtId="0" fontId="7" fillId="0" borderId="13" xfId="0" applyFont="1" applyBorder="1" applyAlignment="1">
      <alignment horizontal="center"/>
    </xf>
    <xf numFmtId="0" fontId="7" fillId="4" borderId="51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1" fontId="7" fillId="2" borderId="24" xfId="1" applyNumberFormat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/>
    </xf>
    <xf numFmtId="164" fontId="4" fillId="2" borderId="51" xfId="1" applyNumberFormat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3" fontId="3" fillId="2" borderId="43" xfId="1" applyNumberFormat="1" applyFont="1" applyFill="1" applyBorder="1" applyAlignment="1">
      <alignment horizontal="center" vertical="center"/>
    </xf>
    <xf numFmtId="164" fontId="4" fillId="2" borderId="53" xfId="1" applyNumberFormat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5" borderId="28" xfId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2" borderId="31" xfId="0" applyFont="1" applyFill="1" applyBorder="1"/>
    <xf numFmtId="0" fontId="7" fillId="2" borderId="5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/>
    </xf>
    <xf numFmtId="0" fontId="7" fillId="0" borderId="42" xfId="1" applyFont="1" applyBorder="1" applyAlignment="1">
      <alignment horizontal="center"/>
    </xf>
    <xf numFmtId="0" fontId="9" fillId="4" borderId="2" xfId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5" borderId="42" xfId="1" applyFont="1" applyFill="1" applyBorder="1" applyAlignment="1">
      <alignment horizontal="center" vertical="center"/>
    </xf>
    <xf numFmtId="0" fontId="9" fillId="5" borderId="44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59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2" borderId="56" xfId="1" applyFont="1" applyFill="1" applyBorder="1" applyAlignment="1">
      <alignment horizontal="center" vertical="center"/>
    </xf>
    <xf numFmtId="0" fontId="6" fillId="2" borderId="36" xfId="0" applyFont="1" applyFill="1" applyBorder="1"/>
    <xf numFmtId="0" fontId="7" fillId="0" borderId="51" xfId="0" applyFont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/>
    </xf>
    <xf numFmtId="0" fontId="7" fillId="5" borderId="35" xfId="1" applyFont="1" applyFill="1" applyBorder="1" applyAlignment="1">
      <alignment horizontal="center" vertical="center"/>
    </xf>
    <xf numFmtId="0" fontId="7" fillId="5" borderId="40" xfId="1" applyFont="1" applyFill="1" applyBorder="1" applyAlignment="1">
      <alignment horizontal="center" vertical="center"/>
    </xf>
    <xf numFmtId="0" fontId="7" fillId="5" borderId="41" xfId="1" applyFont="1" applyFill="1" applyBorder="1" applyAlignment="1">
      <alignment horizontal="center" vertical="center"/>
    </xf>
    <xf numFmtId="0" fontId="6" fillId="0" borderId="36" xfId="0" applyFont="1" applyBorder="1"/>
    <xf numFmtId="0" fontId="7" fillId="0" borderId="37" xfId="0" applyFont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5" borderId="52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6" fillId="0" borderId="69" xfId="0" applyFont="1" applyBorder="1"/>
    <xf numFmtId="0" fontId="7" fillId="4" borderId="35" xfId="1" applyFont="1" applyFill="1" applyBorder="1" applyAlignment="1">
      <alignment horizontal="center"/>
    </xf>
    <xf numFmtId="0" fontId="7" fillId="4" borderId="69" xfId="1" applyFont="1" applyFill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7" fillId="5" borderId="69" xfId="1" applyFont="1" applyFill="1" applyBorder="1" applyAlignment="1">
      <alignment horizontal="center" vertical="center"/>
    </xf>
    <xf numFmtId="0" fontId="6" fillId="0" borderId="24" xfId="0" applyFont="1" applyBorder="1"/>
    <xf numFmtId="0" fontId="7" fillId="0" borderId="25" xfId="0" applyFont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0" fontId="7" fillId="4" borderId="30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6" fillId="3" borderId="51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7" fillId="5" borderId="51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left"/>
    </xf>
    <xf numFmtId="3" fontId="7" fillId="5" borderId="42" xfId="1" applyNumberFormat="1" applyFont="1" applyFill="1" applyBorder="1" applyAlignment="1">
      <alignment horizontal="center"/>
    </xf>
    <xf numFmtId="3" fontId="9" fillId="4" borderId="3" xfId="1" applyNumberFormat="1" applyFont="1" applyFill="1" applyBorder="1" applyAlignment="1">
      <alignment horizontal="center" vertical="center"/>
    </xf>
    <xf numFmtId="3" fontId="9" fillId="4" borderId="43" xfId="1" applyNumberFormat="1" applyFont="1" applyFill="1" applyBorder="1" applyAlignment="1">
      <alignment horizontal="center" vertical="center"/>
    </xf>
    <xf numFmtId="165" fontId="9" fillId="5" borderId="2" xfId="1" applyNumberFormat="1" applyFont="1" applyFill="1" applyBorder="1" applyAlignment="1">
      <alignment horizontal="center" vertical="center"/>
    </xf>
    <xf numFmtId="3" fontId="9" fillId="5" borderId="31" xfId="1" applyNumberFormat="1" applyFont="1" applyFill="1" applyBorder="1" applyAlignment="1">
      <alignment horizontal="center" vertical="center"/>
    </xf>
    <xf numFmtId="3" fontId="9" fillId="5" borderId="38" xfId="1" applyNumberFormat="1" applyFont="1" applyFill="1" applyBorder="1" applyAlignment="1">
      <alignment horizontal="center" vertical="center"/>
    </xf>
    <xf numFmtId="3" fontId="9" fillId="5" borderId="44" xfId="1" applyNumberFormat="1" applyFont="1" applyFill="1" applyBorder="1" applyAlignment="1">
      <alignment horizontal="center" vertical="center"/>
    </xf>
    <xf numFmtId="3" fontId="9" fillId="5" borderId="4" xfId="1" applyNumberFormat="1" applyFont="1" applyFill="1" applyBorder="1" applyAlignment="1">
      <alignment horizontal="center" vertical="center"/>
    </xf>
    <xf numFmtId="165" fontId="9" fillId="5" borderId="42" xfId="1" applyNumberFormat="1" applyFont="1" applyFill="1" applyBorder="1" applyAlignment="1">
      <alignment horizontal="center" vertical="center"/>
    </xf>
    <xf numFmtId="3" fontId="9" fillId="5" borderId="42" xfId="1" applyNumberFormat="1" applyFont="1" applyFill="1" applyBorder="1" applyAlignment="1">
      <alignment horizontal="center" vertical="center"/>
    </xf>
    <xf numFmtId="3" fontId="9" fillId="5" borderId="45" xfId="1" applyNumberFormat="1" applyFont="1" applyFill="1" applyBorder="1" applyAlignment="1">
      <alignment horizontal="center" vertical="center"/>
    </xf>
    <xf numFmtId="0" fontId="10" fillId="3" borderId="53" xfId="1" applyFont="1" applyFill="1" applyBorder="1" applyAlignment="1">
      <alignment horizontal="left"/>
    </xf>
    <xf numFmtId="0" fontId="11" fillId="3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11" fillId="4" borderId="20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5" borderId="53" xfId="1" applyFont="1" applyFill="1" applyBorder="1" applyAlignment="1">
      <alignment horizontal="center" vertical="center"/>
    </xf>
    <xf numFmtId="0" fontId="11" fillId="5" borderId="70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horizontal="center" vertical="center"/>
    </xf>
    <xf numFmtId="0" fontId="11" fillId="5" borderId="54" xfId="1" applyFont="1" applyFill="1" applyBorder="1" applyAlignment="1">
      <alignment horizontal="center" vertical="center"/>
    </xf>
    <xf numFmtId="0" fontId="11" fillId="5" borderId="23" xfId="1" applyFont="1" applyFill="1" applyBorder="1" applyAlignment="1">
      <alignment horizontal="center" vertical="center"/>
    </xf>
    <xf numFmtId="0" fontId="11" fillId="5" borderId="18" xfId="1" applyFont="1" applyFill="1" applyBorder="1" applyAlignment="1">
      <alignment horizontal="center" vertical="center"/>
    </xf>
    <xf numFmtId="0" fontId="11" fillId="5" borderId="22" xfId="1" applyFont="1" applyFill="1" applyBorder="1" applyAlignment="1">
      <alignment horizontal="center" vertical="center"/>
    </xf>
    <xf numFmtId="0" fontId="1" fillId="0" borderId="51" xfId="0" applyFont="1" applyBorder="1"/>
    <xf numFmtId="0" fontId="4" fillId="2" borderId="17" xfId="1" applyFont="1" applyFill="1" applyBorder="1" applyAlignment="1">
      <alignment horizontal="center" vertical="center"/>
    </xf>
    <xf numFmtId="0" fontId="8" fillId="0" borderId="2" xfId="0" applyFont="1" applyBorder="1"/>
    <xf numFmtId="0" fontId="4" fillId="5" borderId="0" xfId="1" applyFont="1" applyFill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</cellXfs>
  <cellStyles count="2">
    <cellStyle name="Standard" xfId="0" builtinId="0"/>
    <cellStyle name="Standard 3" xfId="1" xr:uid="{4040534A-7434-43AB-B707-3810D7BF0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9"/>
  <sheetViews>
    <sheetView tabSelected="1" topLeftCell="A31" workbookViewId="0">
      <selection activeCell="C17" sqref="C17"/>
    </sheetView>
  </sheetViews>
  <sheetFormatPr baseColWidth="10" defaultColWidth="9.140625" defaultRowHeight="15" x14ac:dyDescent="0.25"/>
  <cols>
    <col min="2" max="2" width="22.42578125" bestFit="1" customWidth="1"/>
    <col min="3" max="3" width="54.85546875" bestFit="1" customWidth="1"/>
  </cols>
  <sheetData>
    <row r="1" spans="2:18" ht="15.75" thickBot="1" x14ac:dyDescent="0.3"/>
    <row r="2" spans="2:18" ht="16.5" thickBot="1" x14ac:dyDescent="0.3">
      <c r="B2" s="1" t="s">
        <v>0</v>
      </c>
      <c r="C2" s="1"/>
      <c r="D2" s="1"/>
      <c r="E2" s="1"/>
      <c r="F2" s="2"/>
      <c r="G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ht="16.5" thickBot="1" x14ac:dyDescent="0.3">
      <c r="B3" s="6"/>
      <c r="C3" s="6"/>
      <c r="D3" s="6"/>
      <c r="E3" s="6"/>
      <c r="F3" s="6"/>
      <c r="G3" s="7" t="s">
        <v>2</v>
      </c>
      <c r="H3" s="8"/>
      <c r="I3" s="8"/>
      <c r="J3" s="8"/>
      <c r="K3" s="8"/>
      <c r="L3" s="9"/>
      <c r="M3" s="10" t="s">
        <v>3</v>
      </c>
      <c r="N3" s="10"/>
      <c r="O3" s="10"/>
      <c r="P3" s="10"/>
      <c r="Q3" s="10"/>
      <c r="R3" s="11"/>
    </row>
    <row r="4" spans="2:18" x14ac:dyDescent="0.25"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9</v>
      </c>
      <c r="H4" s="18" t="s">
        <v>10</v>
      </c>
      <c r="I4" s="19" t="s">
        <v>11</v>
      </c>
      <c r="J4" s="20" t="s">
        <v>12</v>
      </c>
      <c r="K4" s="19" t="s">
        <v>13</v>
      </c>
      <c r="L4" s="20" t="s">
        <v>14</v>
      </c>
      <c r="M4" s="21" t="s">
        <v>9</v>
      </c>
      <c r="N4" s="22" t="s">
        <v>10</v>
      </c>
      <c r="O4" s="23" t="s">
        <v>11</v>
      </c>
      <c r="P4" s="23" t="s">
        <v>12</v>
      </c>
      <c r="Q4" s="24" t="s">
        <v>13</v>
      </c>
      <c r="R4" s="25" t="s">
        <v>14</v>
      </c>
    </row>
    <row r="5" spans="2:18" x14ac:dyDescent="0.25">
      <c r="B5" s="26"/>
      <c r="C5" s="27"/>
      <c r="D5" s="28"/>
      <c r="E5" s="29"/>
      <c r="F5" s="30"/>
      <c r="G5" s="17"/>
      <c r="H5" s="18"/>
      <c r="I5" s="19"/>
      <c r="J5" s="20"/>
      <c r="K5" s="19"/>
      <c r="L5" s="20"/>
      <c r="M5" s="21"/>
      <c r="N5" s="22"/>
      <c r="O5" s="23"/>
      <c r="P5" s="23"/>
      <c r="Q5" s="24"/>
      <c r="R5" s="25"/>
    </row>
    <row r="6" spans="2:18" x14ac:dyDescent="0.25">
      <c r="B6" s="26"/>
      <c r="C6" s="27"/>
      <c r="D6" s="28"/>
      <c r="E6" s="29"/>
      <c r="F6" s="30"/>
      <c r="G6" s="17"/>
      <c r="H6" s="18"/>
      <c r="I6" s="19"/>
      <c r="J6" s="20"/>
      <c r="K6" s="19"/>
      <c r="L6" s="20"/>
      <c r="M6" s="21"/>
      <c r="N6" s="22"/>
      <c r="O6" s="23"/>
      <c r="P6" s="23"/>
      <c r="Q6" s="24"/>
      <c r="R6" s="25"/>
    </row>
    <row r="7" spans="2:18" x14ac:dyDescent="0.25">
      <c r="B7" s="26"/>
      <c r="C7" s="27"/>
      <c r="D7" s="28"/>
      <c r="E7" s="29"/>
      <c r="F7" s="30"/>
      <c r="G7" s="17"/>
      <c r="H7" s="18"/>
      <c r="I7" s="19"/>
      <c r="J7" s="20"/>
      <c r="K7" s="19"/>
      <c r="L7" s="20"/>
      <c r="M7" s="21"/>
      <c r="N7" s="22"/>
      <c r="O7" s="23"/>
      <c r="P7" s="23"/>
      <c r="Q7" s="24"/>
      <c r="R7" s="25"/>
    </row>
    <row r="8" spans="2:18" ht="72" customHeight="1" thickBot="1" x14ac:dyDescent="0.3">
      <c r="B8" s="31"/>
      <c r="C8" s="32"/>
      <c r="D8" s="33"/>
      <c r="E8" s="34"/>
      <c r="F8" s="35"/>
      <c r="G8" s="36"/>
      <c r="H8" s="37"/>
      <c r="I8" s="38"/>
      <c r="J8" s="39"/>
      <c r="K8" s="38"/>
      <c r="L8" s="39"/>
      <c r="M8" s="40"/>
      <c r="N8" s="41"/>
      <c r="O8" s="42"/>
      <c r="P8" s="42"/>
      <c r="Q8" s="43"/>
      <c r="R8" s="44"/>
    </row>
    <row r="9" spans="2:18" x14ac:dyDescent="0.25">
      <c r="B9" s="45"/>
      <c r="C9" s="46"/>
      <c r="D9" s="47"/>
      <c r="E9" s="48"/>
      <c r="F9" s="49"/>
      <c r="G9" s="50"/>
      <c r="H9" s="50"/>
      <c r="I9" s="51"/>
      <c r="J9" s="51"/>
      <c r="K9" s="52"/>
      <c r="L9" s="53"/>
      <c r="M9" s="54"/>
      <c r="N9" s="54"/>
      <c r="O9" s="55"/>
      <c r="P9" s="55"/>
      <c r="Q9" s="56"/>
      <c r="R9" s="57"/>
    </row>
    <row r="10" spans="2:18" ht="15.75" x14ac:dyDescent="0.25">
      <c r="B10" s="45" t="s">
        <v>15</v>
      </c>
      <c r="C10" s="58" t="s">
        <v>291</v>
      </c>
      <c r="D10" s="59"/>
      <c r="E10" s="60" t="s">
        <v>16</v>
      </c>
      <c r="F10" s="61"/>
      <c r="G10" s="50">
        <v>3</v>
      </c>
      <c r="H10" s="50">
        <v>50</v>
      </c>
      <c r="I10" s="51">
        <v>36</v>
      </c>
      <c r="J10" s="51">
        <v>14</v>
      </c>
      <c r="K10" s="52">
        <v>3</v>
      </c>
      <c r="L10" s="53">
        <v>0</v>
      </c>
      <c r="M10" s="54">
        <v>3</v>
      </c>
      <c r="N10" s="54">
        <f>SUM(U10:AQ10)</f>
        <v>0</v>
      </c>
      <c r="O10" s="55">
        <f>SUM(U10,W10,Y10,AA10,AC10,AE10,AL10:AQ10)</f>
        <v>0</v>
      </c>
      <c r="P10" s="55">
        <f>SUM(T10,V10,X10,Z10,AB10,AD10,AF10:AK10)</f>
        <v>0</v>
      </c>
      <c r="Q10" s="56">
        <f>SUM(Z10:AE10,AI10:AK10,AO10:AQ10)</f>
        <v>0</v>
      </c>
      <c r="R10" s="57">
        <f>SUM(AR10:AS10)</f>
        <v>0</v>
      </c>
    </row>
    <row r="11" spans="2:18" ht="15.75" x14ac:dyDescent="0.25">
      <c r="B11" s="62" t="s">
        <v>17</v>
      </c>
      <c r="C11" s="63" t="s">
        <v>312</v>
      </c>
      <c r="D11" s="64" t="s">
        <v>16</v>
      </c>
      <c r="E11" s="65"/>
      <c r="F11" s="66"/>
      <c r="G11" s="50">
        <v>3</v>
      </c>
      <c r="H11" s="50">
        <v>51</v>
      </c>
      <c r="I11" s="51">
        <v>37</v>
      </c>
      <c r="J11" s="51">
        <v>14</v>
      </c>
      <c r="K11" s="52">
        <v>0</v>
      </c>
      <c r="L11" s="53">
        <v>0</v>
      </c>
      <c r="M11" s="54">
        <v>3</v>
      </c>
      <c r="N11" s="54">
        <f t="shared" ref="N11:N14" si="0">SUM(U11:AQ11)</f>
        <v>0</v>
      </c>
      <c r="O11" s="55">
        <f t="shared" ref="O11:O14" si="1">SUM(U11,W11,Y11,AA11,AC11,AE11,AL11:AQ11)</f>
        <v>0</v>
      </c>
      <c r="P11" s="55">
        <f t="shared" ref="P11:P14" si="2">SUM(T11,V11,X11,Z11,AB11,AD11,AF11:AK11)</f>
        <v>0</v>
      </c>
      <c r="Q11" s="56">
        <f t="shared" ref="Q11:Q14" si="3">SUM(Z11:AE11,AI11:AK11,AO11:AQ11)</f>
        <v>0</v>
      </c>
      <c r="R11" s="57">
        <f t="shared" ref="R11:R14" si="4">SUM(AR11:AS11)</f>
        <v>0</v>
      </c>
    </row>
    <row r="12" spans="2:18" ht="15.75" x14ac:dyDescent="0.25">
      <c r="B12" s="62" t="s">
        <v>18</v>
      </c>
      <c r="C12" s="63" t="s">
        <v>294</v>
      </c>
      <c r="D12" s="64" t="s">
        <v>16</v>
      </c>
      <c r="E12" s="65" t="s">
        <v>16</v>
      </c>
      <c r="F12" s="66"/>
      <c r="G12" s="50">
        <v>3</v>
      </c>
      <c r="H12" s="50">
        <v>67</v>
      </c>
      <c r="I12" s="51">
        <v>67</v>
      </c>
      <c r="J12" s="67">
        <v>0</v>
      </c>
      <c r="K12" s="52">
        <v>5</v>
      </c>
      <c r="L12" s="53">
        <v>0</v>
      </c>
      <c r="M12" s="54">
        <v>3</v>
      </c>
      <c r="N12" s="54">
        <f t="shared" si="0"/>
        <v>0</v>
      </c>
      <c r="O12" s="55">
        <f t="shared" si="1"/>
        <v>0</v>
      </c>
      <c r="P12" s="55">
        <f t="shared" si="2"/>
        <v>0</v>
      </c>
      <c r="Q12" s="56">
        <f t="shared" si="3"/>
        <v>0</v>
      </c>
      <c r="R12" s="57">
        <f t="shared" si="4"/>
        <v>0</v>
      </c>
    </row>
    <row r="13" spans="2:18" ht="15.75" x14ac:dyDescent="0.25">
      <c r="B13" s="62" t="s">
        <v>19</v>
      </c>
      <c r="C13" s="63" t="s">
        <v>294</v>
      </c>
      <c r="D13" s="64" t="s">
        <v>16</v>
      </c>
      <c r="E13" s="65"/>
      <c r="F13" s="66" t="s">
        <v>16</v>
      </c>
      <c r="G13" s="50">
        <v>4</v>
      </c>
      <c r="H13" s="50">
        <v>85</v>
      </c>
      <c r="I13" s="51">
        <v>67</v>
      </c>
      <c r="J13" s="51">
        <v>18</v>
      </c>
      <c r="K13" s="52">
        <v>2</v>
      </c>
      <c r="L13" s="53">
        <v>0</v>
      </c>
      <c r="M13" s="54">
        <v>4</v>
      </c>
      <c r="N13" s="54">
        <f t="shared" si="0"/>
        <v>0</v>
      </c>
      <c r="O13" s="55">
        <f t="shared" si="1"/>
        <v>0</v>
      </c>
      <c r="P13" s="55">
        <f t="shared" si="2"/>
        <v>0</v>
      </c>
      <c r="Q13" s="56">
        <f t="shared" si="3"/>
        <v>0</v>
      </c>
      <c r="R13" s="57">
        <f t="shared" si="4"/>
        <v>0</v>
      </c>
    </row>
    <row r="14" spans="2:18" ht="16.5" thickBot="1" x14ac:dyDescent="0.3">
      <c r="B14" s="68" t="s">
        <v>20</v>
      </c>
      <c r="C14" s="69" t="s">
        <v>289</v>
      </c>
      <c r="D14" s="70" t="s">
        <v>16</v>
      </c>
      <c r="E14" s="71" t="s">
        <v>16</v>
      </c>
      <c r="F14" s="72"/>
      <c r="G14" s="73">
        <v>7</v>
      </c>
      <c r="H14" s="73">
        <v>154</v>
      </c>
      <c r="I14" s="67">
        <v>124</v>
      </c>
      <c r="J14" s="67">
        <v>30</v>
      </c>
      <c r="K14" s="74">
        <v>6</v>
      </c>
      <c r="L14" s="75">
        <v>7</v>
      </c>
      <c r="M14" s="76">
        <v>7</v>
      </c>
      <c r="N14" s="54">
        <f t="shared" si="0"/>
        <v>0</v>
      </c>
      <c r="O14" s="55">
        <f t="shared" si="1"/>
        <v>0</v>
      </c>
      <c r="P14" s="55">
        <f t="shared" si="2"/>
        <v>0</v>
      </c>
      <c r="Q14" s="56">
        <f t="shared" si="3"/>
        <v>0</v>
      </c>
      <c r="R14" s="57">
        <f t="shared" si="4"/>
        <v>0</v>
      </c>
    </row>
    <row r="15" spans="2:18" ht="16.5" thickBot="1" x14ac:dyDescent="0.3">
      <c r="B15" s="77" t="s">
        <v>21</v>
      </c>
      <c r="C15" s="78"/>
      <c r="D15" s="79">
        <f>COUNTIF(D10:D14,"x")</f>
        <v>4</v>
      </c>
      <c r="E15" s="80">
        <f t="shared" ref="E15:F15" si="5">COUNTIF(E10:E14,"x")</f>
        <v>3</v>
      </c>
      <c r="F15" s="81">
        <f t="shared" si="5"/>
        <v>1</v>
      </c>
      <c r="G15" s="82">
        <v>20</v>
      </c>
      <c r="H15" s="82">
        <v>407</v>
      </c>
      <c r="I15" s="83">
        <v>331</v>
      </c>
      <c r="J15" s="83">
        <v>76</v>
      </c>
      <c r="K15" s="84">
        <v>16</v>
      </c>
      <c r="L15" s="85">
        <v>7</v>
      </c>
      <c r="M15" s="86">
        <f>SUM(M10:M14)</f>
        <v>20</v>
      </c>
      <c r="N15" s="86">
        <f t="shared" ref="N15:R15" si="6">SUM(N10:N14)</f>
        <v>0</v>
      </c>
      <c r="O15" s="87">
        <f t="shared" si="6"/>
        <v>0</v>
      </c>
      <c r="P15" s="87">
        <f t="shared" si="6"/>
        <v>0</v>
      </c>
      <c r="Q15" s="88">
        <f t="shared" si="6"/>
        <v>0</v>
      </c>
      <c r="R15" s="89">
        <f t="shared" si="6"/>
        <v>0</v>
      </c>
    </row>
    <row r="16" spans="2:18" ht="15.75" x14ac:dyDescent="0.25">
      <c r="B16" s="90"/>
      <c r="C16" s="58"/>
      <c r="D16" s="91"/>
      <c r="E16" s="92"/>
      <c r="F16" s="93"/>
      <c r="G16" s="50"/>
      <c r="H16" s="50"/>
      <c r="I16" s="51"/>
      <c r="J16" s="51"/>
      <c r="K16" s="52"/>
      <c r="L16" s="53"/>
      <c r="M16" s="54"/>
      <c r="N16" s="54"/>
      <c r="O16" s="55"/>
      <c r="P16" s="55"/>
      <c r="Q16" s="56"/>
      <c r="R16" s="57"/>
    </row>
    <row r="17" spans="2:18" ht="15.75" x14ac:dyDescent="0.25">
      <c r="B17" s="62" t="s">
        <v>22</v>
      </c>
      <c r="C17" s="63" t="s">
        <v>294</v>
      </c>
      <c r="D17" s="64"/>
      <c r="E17" s="65"/>
      <c r="F17" s="66" t="s">
        <v>16</v>
      </c>
      <c r="G17" s="73">
        <v>3</v>
      </c>
      <c r="H17" s="73">
        <v>64</v>
      </c>
      <c r="I17" s="67">
        <v>52</v>
      </c>
      <c r="J17" s="67">
        <v>12</v>
      </c>
      <c r="K17" s="74">
        <v>1</v>
      </c>
      <c r="L17" s="75">
        <v>0</v>
      </c>
      <c r="M17" s="76">
        <v>3</v>
      </c>
      <c r="N17" s="54">
        <f t="shared" ref="N17:N18" si="7">SUM(T17:AQ17)</f>
        <v>0</v>
      </c>
      <c r="O17" s="55">
        <f t="shared" ref="O17:O18" si="8">SUM(U17,W17,Y17,AA17,AC17,AE17,AL17:AQ17)</f>
        <v>0</v>
      </c>
      <c r="P17" s="55">
        <f t="shared" ref="P17:P18" si="9">SUM(T17,V17,X17,Z17,AB17,AD17,AF17:AK17)</f>
        <v>0</v>
      </c>
      <c r="Q17" s="56">
        <f t="shared" ref="Q17:Q18" si="10">SUM(Z17:AE17,AI17:AK17,AO17:AQ17)</f>
        <v>0</v>
      </c>
      <c r="R17" s="57">
        <f t="shared" ref="R17:R18" si="11">SUM(AR17:AS17)</f>
        <v>0</v>
      </c>
    </row>
    <row r="18" spans="2:18" ht="16.5" thickBot="1" x14ac:dyDescent="0.3">
      <c r="B18" s="94" t="s">
        <v>23</v>
      </c>
      <c r="C18" s="69" t="s">
        <v>289</v>
      </c>
      <c r="D18" s="70" t="s">
        <v>16</v>
      </c>
      <c r="E18" s="71" t="s">
        <v>16</v>
      </c>
      <c r="F18" s="72"/>
      <c r="G18" s="73">
        <v>5</v>
      </c>
      <c r="H18" s="73">
        <v>110</v>
      </c>
      <c r="I18" s="67">
        <v>86</v>
      </c>
      <c r="J18" s="67">
        <v>24</v>
      </c>
      <c r="K18" s="74">
        <v>0</v>
      </c>
      <c r="L18" s="75">
        <v>10</v>
      </c>
      <c r="M18" s="76">
        <v>5</v>
      </c>
      <c r="N18" s="54">
        <f t="shared" si="7"/>
        <v>0</v>
      </c>
      <c r="O18" s="55">
        <f t="shared" si="8"/>
        <v>0</v>
      </c>
      <c r="P18" s="55">
        <f t="shared" si="9"/>
        <v>0</v>
      </c>
      <c r="Q18" s="56">
        <f t="shared" si="10"/>
        <v>0</v>
      </c>
      <c r="R18" s="57">
        <f t="shared" si="11"/>
        <v>0</v>
      </c>
    </row>
    <row r="19" spans="2:18" ht="16.5" thickBot="1" x14ac:dyDescent="0.3">
      <c r="B19" s="77" t="s">
        <v>24</v>
      </c>
      <c r="C19" s="78"/>
      <c r="D19" s="79">
        <f>COUNTIF(D17:D18,"x")</f>
        <v>1</v>
      </c>
      <c r="E19" s="80">
        <f t="shared" ref="E19:F19" si="12">COUNTIF(E17:E18,"x")</f>
        <v>1</v>
      </c>
      <c r="F19" s="81">
        <f t="shared" si="12"/>
        <v>1</v>
      </c>
      <c r="G19" s="82">
        <v>8</v>
      </c>
      <c r="H19" s="82">
        <v>174</v>
      </c>
      <c r="I19" s="83">
        <v>138</v>
      </c>
      <c r="J19" s="83">
        <v>36</v>
      </c>
      <c r="K19" s="84">
        <v>1</v>
      </c>
      <c r="L19" s="85">
        <v>10</v>
      </c>
      <c r="M19" s="86">
        <f t="shared" ref="M19" si="13">SUM(M17:M18)</f>
        <v>8</v>
      </c>
      <c r="N19" s="86">
        <f t="shared" ref="N19:R19" si="14">SUM(N17:N18)</f>
        <v>0</v>
      </c>
      <c r="O19" s="87">
        <f t="shared" si="14"/>
        <v>0</v>
      </c>
      <c r="P19" s="87">
        <f t="shared" si="14"/>
        <v>0</v>
      </c>
      <c r="Q19" s="88">
        <f t="shared" si="14"/>
        <v>0</v>
      </c>
      <c r="R19" s="89">
        <f t="shared" si="14"/>
        <v>0</v>
      </c>
    </row>
    <row r="20" spans="2:18" ht="15.75" x14ac:dyDescent="0.25">
      <c r="B20" s="90"/>
      <c r="C20" s="58"/>
      <c r="D20" s="91"/>
      <c r="E20" s="92"/>
      <c r="F20" s="93"/>
      <c r="G20" s="50"/>
      <c r="H20" s="50"/>
      <c r="I20" s="51"/>
      <c r="J20" s="51"/>
      <c r="K20" s="52"/>
      <c r="L20" s="53"/>
      <c r="M20" s="54"/>
      <c r="N20" s="54"/>
      <c r="O20" s="55"/>
      <c r="P20" s="55"/>
      <c r="Q20" s="56"/>
      <c r="R20" s="57"/>
    </row>
    <row r="21" spans="2:18" ht="15.75" x14ac:dyDescent="0.25">
      <c r="B21" s="45" t="s">
        <v>25</v>
      </c>
      <c r="C21" s="58" t="s">
        <v>296</v>
      </c>
      <c r="D21" s="59"/>
      <c r="E21" s="60" t="s">
        <v>16</v>
      </c>
      <c r="F21" s="61"/>
      <c r="G21" s="50">
        <v>2</v>
      </c>
      <c r="H21" s="50">
        <v>34</v>
      </c>
      <c r="I21" s="51">
        <v>30</v>
      </c>
      <c r="J21" s="51">
        <v>4</v>
      </c>
      <c r="K21" s="52">
        <v>10</v>
      </c>
      <c r="L21" s="53">
        <v>0</v>
      </c>
      <c r="M21" s="54">
        <v>2</v>
      </c>
      <c r="N21" s="54">
        <f t="shared" ref="N21:N23" si="15">SUM(T21:AQ21)</f>
        <v>0</v>
      </c>
      <c r="O21" s="55">
        <f t="shared" ref="O21:O23" si="16">SUM(U21,W21,Y21,AA21,AC21,AE21,AL21:AQ21)</f>
        <v>0</v>
      </c>
      <c r="P21" s="55">
        <f t="shared" ref="P21:P23" si="17">SUM(T21,V21,X21,Z21,AB21,AD21,AF21:AK21)</f>
        <v>0</v>
      </c>
      <c r="Q21" s="56">
        <f t="shared" ref="Q21:Q23" si="18">SUM(Z21:AE21,AI21:AK21,AO21:AQ21)</f>
        <v>0</v>
      </c>
      <c r="R21" s="57">
        <f t="shared" ref="R21:R23" si="19">SUM(AR21:AS21)</f>
        <v>0</v>
      </c>
    </row>
    <row r="22" spans="2:18" ht="15.75" x14ac:dyDescent="0.25">
      <c r="B22" s="62" t="s">
        <v>26</v>
      </c>
      <c r="C22" s="63" t="s">
        <v>294</v>
      </c>
      <c r="D22" s="64"/>
      <c r="E22" s="65"/>
      <c r="F22" s="66"/>
      <c r="G22" s="73">
        <v>2</v>
      </c>
      <c r="H22" s="73">
        <v>42</v>
      </c>
      <c r="I22" s="67">
        <v>33</v>
      </c>
      <c r="J22" s="67">
        <v>9</v>
      </c>
      <c r="K22" s="74">
        <v>1</v>
      </c>
      <c r="L22" s="75">
        <v>0</v>
      </c>
      <c r="M22" s="76">
        <v>2</v>
      </c>
      <c r="N22" s="54">
        <f t="shared" si="15"/>
        <v>0</v>
      </c>
      <c r="O22" s="55">
        <f t="shared" si="16"/>
        <v>0</v>
      </c>
      <c r="P22" s="55">
        <f t="shared" si="17"/>
        <v>0</v>
      </c>
      <c r="Q22" s="56">
        <f t="shared" si="18"/>
        <v>0</v>
      </c>
      <c r="R22" s="57">
        <f t="shared" si="19"/>
        <v>0</v>
      </c>
    </row>
    <row r="23" spans="2:18" ht="16.5" thickBot="1" x14ac:dyDescent="0.3">
      <c r="B23" s="94" t="s">
        <v>27</v>
      </c>
      <c r="C23" s="63" t="s">
        <v>291</v>
      </c>
      <c r="D23" s="70"/>
      <c r="E23" s="71"/>
      <c r="F23" s="72"/>
      <c r="G23" s="73">
        <v>4</v>
      </c>
      <c r="H23" s="73">
        <v>77</v>
      </c>
      <c r="I23" s="67">
        <v>67</v>
      </c>
      <c r="J23" s="67">
        <v>10</v>
      </c>
      <c r="K23" s="74">
        <v>3</v>
      </c>
      <c r="L23" s="75">
        <v>0</v>
      </c>
      <c r="M23" s="76">
        <v>3</v>
      </c>
      <c r="N23" s="54">
        <f t="shared" si="15"/>
        <v>0</v>
      </c>
      <c r="O23" s="55">
        <f t="shared" si="16"/>
        <v>0</v>
      </c>
      <c r="P23" s="55">
        <f t="shared" si="17"/>
        <v>0</v>
      </c>
      <c r="Q23" s="56">
        <f t="shared" si="18"/>
        <v>0</v>
      </c>
      <c r="R23" s="57">
        <f t="shared" si="19"/>
        <v>0</v>
      </c>
    </row>
    <row r="24" spans="2:18" ht="16.5" thickBot="1" x14ac:dyDescent="0.3">
      <c r="B24" s="77" t="s">
        <v>28</v>
      </c>
      <c r="C24" s="78"/>
      <c r="D24" s="79">
        <f>COUNTIF(D21:D23,"x")</f>
        <v>0</v>
      </c>
      <c r="E24" s="80">
        <f t="shared" ref="E24:F24" si="20">COUNTIF(E21:E23,"x")</f>
        <v>1</v>
      </c>
      <c r="F24" s="81">
        <f t="shared" si="20"/>
        <v>0</v>
      </c>
      <c r="G24" s="82">
        <v>8</v>
      </c>
      <c r="H24" s="82">
        <v>153</v>
      </c>
      <c r="I24" s="83">
        <v>130</v>
      </c>
      <c r="J24" s="83">
        <v>23</v>
      </c>
      <c r="K24" s="84">
        <v>14</v>
      </c>
      <c r="L24" s="85">
        <v>0</v>
      </c>
      <c r="M24" s="86">
        <f t="shared" ref="M24:N24" si="21">SUM(M21:M23)</f>
        <v>7</v>
      </c>
      <c r="N24" s="86">
        <f t="shared" si="21"/>
        <v>0</v>
      </c>
      <c r="O24" s="87">
        <f t="shared" ref="O24:R24" si="22">SUM(O21:O23)</f>
        <v>0</v>
      </c>
      <c r="P24" s="87">
        <f t="shared" si="22"/>
        <v>0</v>
      </c>
      <c r="Q24" s="88">
        <f t="shared" si="22"/>
        <v>0</v>
      </c>
      <c r="R24" s="89">
        <f t="shared" si="22"/>
        <v>0</v>
      </c>
    </row>
    <row r="25" spans="2:18" ht="15.75" x14ac:dyDescent="0.25">
      <c r="B25" s="45"/>
      <c r="C25" s="58"/>
      <c r="D25" s="59"/>
      <c r="E25" s="60"/>
      <c r="F25" s="61"/>
      <c r="G25" s="50"/>
      <c r="H25" s="95"/>
      <c r="I25" s="51"/>
      <c r="J25" s="51"/>
      <c r="K25" s="52"/>
      <c r="L25" s="53"/>
      <c r="M25" s="54"/>
      <c r="N25" s="96"/>
      <c r="O25" s="55"/>
      <c r="P25" s="55"/>
      <c r="Q25" s="56"/>
      <c r="R25" s="57"/>
    </row>
    <row r="26" spans="2:18" ht="15.75" x14ac:dyDescent="0.25">
      <c r="B26" s="62" t="s">
        <v>29</v>
      </c>
      <c r="C26" s="63" t="s">
        <v>291</v>
      </c>
      <c r="D26" s="64" t="s">
        <v>16</v>
      </c>
      <c r="E26" s="65"/>
      <c r="F26" s="66" t="s">
        <v>16</v>
      </c>
      <c r="G26" s="73">
        <v>5</v>
      </c>
      <c r="H26" s="73">
        <v>91</v>
      </c>
      <c r="I26" s="67">
        <v>69</v>
      </c>
      <c r="J26" s="67">
        <v>22</v>
      </c>
      <c r="K26" s="74">
        <v>4</v>
      </c>
      <c r="L26" s="75">
        <v>0</v>
      </c>
      <c r="M26" s="76">
        <v>5</v>
      </c>
      <c r="N26" s="54">
        <f t="shared" ref="N26:N29" si="23">SUM(T26:AQ26)</f>
        <v>0</v>
      </c>
      <c r="O26" s="55">
        <f t="shared" ref="O26:O29" si="24">SUM(U26,W26,Y26,AA26,AC26,AE26,AL26:AQ26)</f>
        <v>0</v>
      </c>
      <c r="P26" s="55">
        <f t="shared" ref="P26:P29" si="25">SUM(T26,V26,X26,Z26,AB26,AD26,AF26:AK26)</f>
        <v>0</v>
      </c>
      <c r="Q26" s="56">
        <f t="shared" ref="Q26:Q29" si="26">SUM(Z26:AE26,AI26:AK26,AO26:AQ26)</f>
        <v>0</v>
      </c>
      <c r="R26" s="57">
        <f t="shared" ref="R26:R29" si="27">SUM(AR26:AS26)</f>
        <v>0</v>
      </c>
    </row>
    <row r="27" spans="2:18" ht="15.75" x14ac:dyDescent="0.25">
      <c r="B27" s="62" t="s">
        <v>30</v>
      </c>
      <c r="C27" s="63" t="s">
        <v>294</v>
      </c>
      <c r="D27" s="64"/>
      <c r="E27" s="65"/>
      <c r="F27" s="66" t="s">
        <v>16</v>
      </c>
      <c r="G27" s="73">
        <v>2.5</v>
      </c>
      <c r="H27" s="73">
        <v>58</v>
      </c>
      <c r="I27" s="67">
        <v>52</v>
      </c>
      <c r="J27" s="67">
        <v>6</v>
      </c>
      <c r="K27" s="74">
        <v>3</v>
      </c>
      <c r="L27" s="75">
        <v>0</v>
      </c>
      <c r="M27" s="76">
        <v>2.5</v>
      </c>
      <c r="N27" s="54">
        <f t="shared" si="23"/>
        <v>0</v>
      </c>
      <c r="O27" s="55">
        <f t="shared" si="24"/>
        <v>0</v>
      </c>
      <c r="P27" s="55">
        <f t="shared" si="25"/>
        <v>0</v>
      </c>
      <c r="Q27" s="56">
        <f t="shared" si="26"/>
        <v>0</v>
      </c>
      <c r="R27" s="57">
        <f t="shared" si="27"/>
        <v>0</v>
      </c>
    </row>
    <row r="28" spans="2:18" ht="15.75" x14ac:dyDescent="0.25">
      <c r="B28" s="62" t="s">
        <v>31</v>
      </c>
      <c r="C28" s="63" t="s">
        <v>294</v>
      </c>
      <c r="D28" s="64" t="s">
        <v>16</v>
      </c>
      <c r="E28" s="65"/>
      <c r="F28" s="66" t="s">
        <v>16</v>
      </c>
      <c r="G28" s="73">
        <v>4</v>
      </c>
      <c r="H28" s="73">
        <v>88</v>
      </c>
      <c r="I28" s="67">
        <v>64</v>
      </c>
      <c r="J28" s="67">
        <v>24</v>
      </c>
      <c r="K28" s="74">
        <v>2</v>
      </c>
      <c r="L28" s="75">
        <v>8</v>
      </c>
      <c r="M28" s="76">
        <v>4</v>
      </c>
      <c r="N28" s="54">
        <f t="shared" si="23"/>
        <v>0</v>
      </c>
      <c r="O28" s="55">
        <f t="shared" si="24"/>
        <v>0</v>
      </c>
      <c r="P28" s="55">
        <f t="shared" si="25"/>
        <v>0</v>
      </c>
      <c r="Q28" s="56">
        <f t="shared" si="26"/>
        <v>0</v>
      </c>
      <c r="R28" s="57">
        <f t="shared" si="27"/>
        <v>0</v>
      </c>
    </row>
    <row r="29" spans="2:18" ht="16.5" thickBot="1" x14ac:dyDescent="0.3">
      <c r="B29" s="68" t="s">
        <v>32</v>
      </c>
      <c r="C29" s="69" t="s">
        <v>289</v>
      </c>
      <c r="D29" s="97"/>
      <c r="E29" s="98"/>
      <c r="F29" s="72" t="s">
        <v>16</v>
      </c>
      <c r="G29" s="99">
        <v>3</v>
      </c>
      <c r="H29" s="100">
        <v>58</v>
      </c>
      <c r="I29" s="67">
        <v>40</v>
      </c>
      <c r="J29" s="67">
        <v>18</v>
      </c>
      <c r="K29" s="74">
        <v>0</v>
      </c>
      <c r="L29" s="101">
        <v>6</v>
      </c>
      <c r="M29" s="102">
        <v>3</v>
      </c>
      <c r="N29" s="54">
        <f t="shared" si="23"/>
        <v>0</v>
      </c>
      <c r="O29" s="55">
        <f t="shared" si="24"/>
        <v>0</v>
      </c>
      <c r="P29" s="55">
        <f t="shared" si="25"/>
        <v>0</v>
      </c>
      <c r="Q29" s="56">
        <f t="shared" si="26"/>
        <v>0</v>
      </c>
      <c r="R29" s="57">
        <f t="shared" si="27"/>
        <v>0</v>
      </c>
    </row>
    <row r="30" spans="2:18" ht="16.5" thickBot="1" x14ac:dyDescent="0.3">
      <c r="B30" s="77" t="s">
        <v>33</v>
      </c>
      <c r="C30" s="78"/>
      <c r="D30" s="79">
        <f>COUNTIF(D26:D29,"x")</f>
        <v>2</v>
      </c>
      <c r="E30" s="80">
        <f>COUNTIF(E26:E29,"x")</f>
        <v>0</v>
      </c>
      <c r="F30" s="81">
        <f>COUNTIF(F26:F29,"x")</f>
        <v>4</v>
      </c>
      <c r="G30" s="82">
        <v>14.5</v>
      </c>
      <c r="H30" s="82">
        <v>295</v>
      </c>
      <c r="I30" s="83">
        <v>225</v>
      </c>
      <c r="J30" s="83">
        <v>70</v>
      </c>
      <c r="K30" s="84">
        <v>9</v>
      </c>
      <c r="L30" s="85">
        <v>14</v>
      </c>
      <c r="M30" s="86">
        <f t="shared" ref="M30" si="28">SUM(M26:M29)</f>
        <v>14.5</v>
      </c>
      <c r="N30" s="86">
        <f t="shared" ref="N30:R30" si="29">SUM(N26:N29)</f>
        <v>0</v>
      </c>
      <c r="O30" s="87">
        <f t="shared" si="29"/>
        <v>0</v>
      </c>
      <c r="P30" s="87">
        <f t="shared" si="29"/>
        <v>0</v>
      </c>
      <c r="Q30" s="88">
        <f t="shared" si="29"/>
        <v>0</v>
      </c>
      <c r="R30" s="89">
        <f t="shared" si="29"/>
        <v>0</v>
      </c>
    </row>
    <row r="31" spans="2:18" ht="15.75" x14ac:dyDescent="0.25">
      <c r="B31" s="45"/>
      <c r="C31" s="58"/>
      <c r="D31" s="59"/>
      <c r="E31" s="60"/>
      <c r="F31" s="61"/>
      <c r="G31" s="50"/>
      <c r="H31" s="95"/>
      <c r="I31" s="51"/>
      <c r="J31" s="51"/>
      <c r="K31" s="52"/>
      <c r="L31" s="53"/>
      <c r="M31" s="54"/>
      <c r="N31" s="96"/>
      <c r="O31" s="55"/>
      <c r="P31" s="55"/>
      <c r="Q31" s="56"/>
      <c r="R31" s="57"/>
    </row>
    <row r="32" spans="2:18" ht="15.75" x14ac:dyDescent="0.25">
      <c r="B32" s="62" t="s">
        <v>34</v>
      </c>
      <c r="C32" s="63" t="s">
        <v>291</v>
      </c>
      <c r="D32" s="64" t="s">
        <v>16</v>
      </c>
      <c r="E32" s="65"/>
      <c r="F32" s="66"/>
      <c r="G32" s="73">
        <v>4</v>
      </c>
      <c r="H32" s="73">
        <v>76</v>
      </c>
      <c r="I32" s="67">
        <v>60</v>
      </c>
      <c r="J32" s="67">
        <v>16</v>
      </c>
      <c r="K32" s="74">
        <v>1</v>
      </c>
      <c r="L32" s="75">
        <v>1</v>
      </c>
      <c r="M32" s="76">
        <v>4</v>
      </c>
      <c r="N32" s="54">
        <f t="shared" ref="N32:N34" si="30">SUM(T32:AQ32)</f>
        <v>0</v>
      </c>
      <c r="O32" s="55">
        <f t="shared" ref="O32:O34" si="31">SUM(U32,W32,Y32,AA32,AC32,AE32,AL32:AQ32)</f>
        <v>0</v>
      </c>
      <c r="P32" s="55">
        <f t="shared" ref="P32:P34" si="32">SUM(T32,V32,X32,Z32,AB32,AD32,AF32:AK32)</f>
        <v>0</v>
      </c>
      <c r="Q32" s="56">
        <f t="shared" ref="Q32:Q34" si="33">SUM(Z32:AE32,AI32:AK32,AO32:AQ32)</f>
        <v>0</v>
      </c>
      <c r="R32" s="57">
        <f t="shared" ref="R32:R34" si="34">SUM(AR32:AS32)</f>
        <v>0</v>
      </c>
    </row>
    <row r="33" spans="2:18" ht="15.75" x14ac:dyDescent="0.25">
      <c r="B33" s="103" t="s">
        <v>35</v>
      </c>
      <c r="C33" s="63" t="s">
        <v>306</v>
      </c>
      <c r="D33" s="64" t="s">
        <v>16</v>
      </c>
      <c r="E33" s="65"/>
      <c r="F33" s="66"/>
      <c r="G33" s="50">
        <v>3</v>
      </c>
      <c r="H33" s="50">
        <v>57</v>
      </c>
      <c r="I33" s="51">
        <v>46</v>
      </c>
      <c r="J33" s="51">
        <v>11</v>
      </c>
      <c r="K33" s="52">
        <v>4</v>
      </c>
      <c r="L33" s="53">
        <v>0</v>
      </c>
      <c r="M33" s="54">
        <v>3</v>
      </c>
      <c r="N33" s="54">
        <f t="shared" si="30"/>
        <v>0</v>
      </c>
      <c r="O33" s="55">
        <f t="shared" si="31"/>
        <v>0</v>
      </c>
      <c r="P33" s="55">
        <f t="shared" si="32"/>
        <v>0</v>
      </c>
      <c r="Q33" s="56">
        <f t="shared" si="33"/>
        <v>0</v>
      </c>
      <c r="R33" s="57">
        <f t="shared" si="34"/>
        <v>0</v>
      </c>
    </row>
    <row r="34" spans="2:18" ht="16.5" thickBot="1" x14ac:dyDescent="0.3">
      <c r="B34" s="68" t="s">
        <v>36</v>
      </c>
      <c r="C34" s="69" t="s">
        <v>289</v>
      </c>
      <c r="D34" s="70"/>
      <c r="E34" s="71"/>
      <c r="F34" s="72"/>
      <c r="G34" s="99">
        <v>1</v>
      </c>
      <c r="H34" s="100">
        <v>27</v>
      </c>
      <c r="I34" s="67">
        <v>27</v>
      </c>
      <c r="J34" s="67">
        <v>0</v>
      </c>
      <c r="K34" s="74">
        <v>0</v>
      </c>
      <c r="L34" s="101">
        <v>2</v>
      </c>
      <c r="M34" s="102">
        <v>1</v>
      </c>
      <c r="N34" s="54">
        <f t="shared" si="30"/>
        <v>0</v>
      </c>
      <c r="O34" s="55">
        <f t="shared" si="31"/>
        <v>0</v>
      </c>
      <c r="P34" s="55">
        <f t="shared" si="32"/>
        <v>0</v>
      </c>
      <c r="Q34" s="56">
        <f t="shared" si="33"/>
        <v>0</v>
      </c>
      <c r="R34" s="57">
        <f t="shared" si="34"/>
        <v>0</v>
      </c>
    </row>
    <row r="35" spans="2:18" ht="16.5" thickBot="1" x14ac:dyDescent="0.3">
      <c r="B35" s="77" t="s">
        <v>37</v>
      </c>
      <c r="C35" s="78"/>
      <c r="D35" s="79">
        <f>COUNTIF(D32:D34,"x")</f>
        <v>2</v>
      </c>
      <c r="E35" s="80">
        <f t="shared" ref="E35:F35" si="35">COUNTIF(E32:E34,"x")</f>
        <v>0</v>
      </c>
      <c r="F35" s="81">
        <f t="shared" si="35"/>
        <v>0</v>
      </c>
      <c r="G35" s="82">
        <v>8</v>
      </c>
      <c r="H35" s="82">
        <v>160</v>
      </c>
      <c r="I35" s="83">
        <v>133</v>
      </c>
      <c r="J35" s="83">
        <v>27</v>
      </c>
      <c r="K35" s="84">
        <v>5</v>
      </c>
      <c r="L35" s="85">
        <v>3</v>
      </c>
      <c r="M35" s="86">
        <f t="shared" ref="M35" si="36">SUM(M32:M34)</f>
        <v>8</v>
      </c>
      <c r="N35" s="86">
        <f t="shared" ref="N35:R35" si="37">SUM(N32:N34)</f>
        <v>0</v>
      </c>
      <c r="O35" s="87">
        <f t="shared" si="37"/>
        <v>0</v>
      </c>
      <c r="P35" s="87">
        <f t="shared" si="37"/>
        <v>0</v>
      </c>
      <c r="Q35" s="88">
        <f t="shared" si="37"/>
        <v>0</v>
      </c>
      <c r="R35" s="89">
        <f t="shared" si="37"/>
        <v>0</v>
      </c>
    </row>
    <row r="36" spans="2:18" ht="15.75" x14ac:dyDescent="0.25">
      <c r="B36" s="45"/>
      <c r="C36" s="58"/>
      <c r="D36" s="59"/>
      <c r="E36" s="60"/>
      <c r="F36" s="61"/>
      <c r="G36" s="50"/>
      <c r="H36" s="95"/>
      <c r="I36" s="51"/>
      <c r="J36" s="51"/>
      <c r="K36" s="52"/>
      <c r="L36" s="53"/>
      <c r="M36" s="54"/>
      <c r="N36" s="96"/>
      <c r="O36" s="55"/>
      <c r="P36" s="55"/>
      <c r="Q36" s="56"/>
      <c r="R36" s="57"/>
    </row>
    <row r="37" spans="2:18" ht="15.75" x14ac:dyDescent="0.25">
      <c r="B37" s="62" t="s">
        <v>38</v>
      </c>
      <c r="C37" s="69" t="s">
        <v>289</v>
      </c>
      <c r="D37" s="70" t="s">
        <v>16</v>
      </c>
      <c r="E37" s="71" t="s">
        <v>16</v>
      </c>
      <c r="F37" s="72"/>
      <c r="G37" s="73">
        <v>3</v>
      </c>
      <c r="H37" s="73">
        <v>81</v>
      </c>
      <c r="I37" s="67">
        <v>81</v>
      </c>
      <c r="J37" s="67">
        <v>0</v>
      </c>
      <c r="K37" s="74">
        <v>2</v>
      </c>
      <c r="L37" s="75">
        <v>6</v>
      </c>
      <c r="M37" s="76">
        <v>3</v>
      </c>
      <c r="N37" s="54">
        <f t="shared" ref="N37:N39" si="38">SUM(T37:AQ37)</f>
        <v>0</v>
      </c>
      <c r="O37" s="55">
        <f t="shared" ref="O37:O39" si="39">SUM(U37,W37,Y37,AA37,AC37,AE37,AL37:AQ37)</f>
        <v>0</v>
      </c>
      <c r="P37" s="55">
        <f t="shared" ref="P37:P39" si="40">SUM(T37,V37,X37,Z37,AB37,AD37,AF37:AK37)</f>
        <v>0</v>
      </c>
      <c r="Q37" s="56">
        <f t="shared" ref="Q37:Q39" si="41">SUM(Z37:AE37,AI37:AK37,AO37:AQ37)</f>
        <v>0</v>
      </c>
      <c r="R37" s="57">
        <f t="shared" ref="R37:R39" si="42">SUM(AR37:AS37)</f>
        <v>0</v>
      </c>
    </row>
    <row r="38" spans="2:18" ht="15.75" x14ac:dyDescent="0.25">
      <c r="B38" s="103" t="s">
        <v>39</v>
      </c>
      <c r="C38" s="69" t="s">
        <v>289</v>
      </c>
      <c r="D38" s="70" t="s">
        <v>16</v>
      </c>
      <c r="E38" s="71" t="s">
        <v>16</v>
      </c>
      <c r="F38" s="72"/>
      <c r="G38" s="73">
        <v>6</v>
      </c>
      <c r="H38" s="73">
        <v>137</v>
      </c>
      <c r="I38" s="67">
        <v>113</v>
      </c>
      <c r="J38" s="67">
        <v>24</v>
      </c>
      <c r="K38" s="74">
        <v>1</v>
      </c>
      <c r="L38" s="75">
        <v>11</v>
      </c>
      <c r="M38" s="76">
        <v>6</v>
      </c>
      <c r="N38" s="54">
        <f t="shared" si="38"/>
        <v>0</v>
      </c>
      <c r="O38" s="55">
        <f t="shared" si="39"/>
        <v>0</v>
      </c>
      <c r="P38" s="55">
        <f t="shared" si="40"/>
        <v>0</v>
      </c>
      <c r="Q38" s="56">
        <f t="shared" si="41"/>
        <v>0</v>
      </c>
      <c r="R38" s="57">
        <f t="shared" si="42"/>
        <v>0</v>
      </c>
    </row>
    <row r="39" spans="2:18" ht="16.5" thickBot="1" x14ac:dyDescent="0.3">
      <c r="B39" s="68" t="s">
        <v>40</v>
      </c>
      <c r="C39" s="69" t="s">
        <v>289</v>
      </c>
      <c r="D39" s="70" t="s">
        <v>16</v>
      </c>
      <c r="E39" s="71" t="s">
        <v>16</v>
      </c>
      <c r="F39" s="72"/>
      <c r="G39" s="99">
        <v>6</v>
      </c>
      <c r="H39" s="100">
        <v>130</v>
      </c>
      <c r="I39" s="104">
        <v>118</v>
      </c>
      <c r="J39" s="104">
        <v>12</v>
      </c>
      <c r="K39" s="105">
        <v>12</v>
      </c>
      <c r="L39" s="101">
        <v>8</v>
      </c>
      <c r="M39" s="102">
        <v>6</v>
      </c>
      <c r="N39" s="54">
        <f t="shared" si="38"/>
        <v>0</v>
      </c>
      <c r="O39" s="55">
        <f t="shared" si="39"/>
        <v>0</v>
      </c>
      <c r="P39" s="55">
        <f t="shared" si="40"/>
        <v>0</v>
      </c>
      <c r="Q39" s="56">
        <f t="shared" si="41"/>
        <v>0</v>
      </c>
      <c r="R39" s="57">
        <f t="shared" si="42"/>
        <v>0</v>
      </c>
    </row>
    <row r="40" spans="2:18" ht="16.5" thickBot="1" x14ac:dyDescent="0.3">
      <c r="B40" s="77" t="s">
        <v>41</v>
      </c>
      <c r="C40" s="78"/>
      <c r="D40" s="79">
        <f>COUNTIF(D37:D39,"x")</f>
        <v>3</v>
      </c>
      <c r="E40" s="80">
        <f t="shared" ref="E40:F40" si="43">COUNTIF(E37:E39,"x")</f>
        <v>3</v>
      </c>
      <c r="F40" s="81">
        <f t="shared" si="43"/>
        <v>0</v>
      </c>
      <c r="G40" s="82">
        <v>15</v>
      </c>
      <c r="H40" s="82">
        <v>348</v>
      </c>
      <c r="I40" s="83">
        <v>312</v>
      </c>
      <c r="J40" s="83">
        <v>36</v>
      </c>
      <c r="K40" s="84">
        <v>15</v>
      </c>
      <c r="L40" s="85">
        <v>25</v>
      </c>
      <c r="M40" s="86">
        <f t="shared" ref="M40" si="44">SUM(M37:M39)</f>
        <v>15</v>
      </c>
      <c r="N40" s="86">
        <f t="shared" ref="N40:R40" si="45">SUM(N37:N39)</f>
        <v>0</v>
      </c>
      <c r="O40" s="87">
        <f t="shared" si="45"/>
        <v>0</v>
      </c>
      <c r="P40" s="87">
        <f t="shared" si="45"/>
        <v>0</v>
      </c>
      <c r="Q40" s="88">
        <f t="shared" si="45"/>
        <v>0</v>
      </c>
      <c r="R40" s="89">
        <f t="shared" si="45"/>
        <v>0</v>
      </c>
    </row>
    <row r="41" spans="2:18" ht="16.5" thickBot="1" x14ac:dyDescent="0.3">
      <c r="B41" s="106"/>
      <c r="C41" s="107"/>
      <c r="D41" s="108"/>
      <c r="E41" s="109"/>
      <c r="F41" s="110"/>
      <c r="G41" s="111"/>
      <c r="H41" s="111"/>
      <c r="I41" s="112"/>
      <c r="J41" s="112"/>
      <c r="K41" s="113"/>
      <c r="L41" s="114"/>
      <c r="M41" s="115"/>
      <c r="N41" s="115"/>
      <c r="O41" s="116"/>
      <c r="P41" s="116"/>
      <c r="Q41" s="117"/>
      <c r="R41" s="118"/>
    </row>
    <row r="42" spans="2:18" ht="16.5" thickBot="1" x14ac:dyDescent="0.3">
      <c r="B42" s="119" t="s">
        <v>42</v>
      </c>
      <c r="C42" s="120"/>
      <c r="D42" s="121">
        <f>SUM(D15,D19,D24,D30,D35,D40)</f>
        <v>12</v>
      </c>
      <c r="E42" s="122">
        <f>SUM(E15,E19,E24,E30,E35,E40)</f>
        <v>8</v>
      </c>
      <c r="F42" s="123">
        <f>SUM(F15,F19,F24,F30,F35,F40)</f>
        <v>6</v>
      </c>
      <c r="G42" s="124">
        <v>73.5</v>
      </c>
      <c r="H42" s="125">
        <v>1537</v>
      </c>
      <c r="I42" s="125">
        <v>1269</v>
      </c>
      <c r="J42" s="125">
        <v>268</v>
      </c>
      <c r="K42" s="125">
        <v>60</v>
      </c>
      <c r="L42" s="125">
        <v>59</v>
      </c>
      <c r="M42" s="126">
        <f>SUM(M15,M19,M24,M30,M35,M40)</f>
        <v>72.5</v>
      </c>
      <c r="N42" s="127">
        <f t="shared" ref="N42:R42" si="46">SUM(N15,N19,N24,N30,N35,N40)</f>
        <v>0</v>
      </c>
      <c r="O42" s="128">
        <f t="shared" si="46"/>
        <v>0</v>
      </c>
      <c r="P42" s="128">
        <f>SUM(P15,P19,P24,P30,P35,P40)</f>
        <v>0</v>
      </c>
      <c r="Q42" s="129">
        <f t="shared" si="46"/>
        <v>0</v>
      </c>
      <c r="R42" s="130">
        <f t="shared" si="46"/>
        <v>0</v>
      </c>
    </row>
    <row r="43" spans="2:18" ht="16.5" thickBot="1" x14ac:dyDescent="0.3">
      <c r="B43" s="131"/>
      <c r="C43" s="132"/>
      <c r="D43" s="133"/>
      <c r="E43" s="134"/>
      <c r="F43" s="135"/>
      <c r="G43" s="136"/>
      <c r="H43" s="136"/>
      <c r="I43" s="137"/>
      <c r="J43" s="137"/>
      <c r="K43" s="138"/>
      <c r="L43" s="139"/>
      <c r="M43" s="140"/>
      <c r="N43" s="140"/>
      <c r="O43" s="141"/>
      <c r="P43" s="141"/>
      <c r="Q43" s="142"/>
      <c r="R43" s="143"/>
    </row>
    <row r="44" spans="2:18" ht="15.75" thickBot="1" x14ac:dyDescent="0.3"/>
    <row r="45" spans="2:18" ht="16.5" thickBot="1" x14ac:dyDescent="0.3">
      <c r="B45" s="1" t="s">
        <v>43</v>
      </c>
      <c r="C45" s="1"/>
      <c r="D45" s="1"/>
      <c r="E45" s="1"/>
      <c r="F45" s="2"/>
      <c r="G45" s="3" t="s">
        <v>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</row>
    <row r="46" spans="2:18" ht="16.5" thickBot="1" x14ac:dyDescent="0.3">
      <c r="B46" s="6"/>
      <c r="C46" s="6"/>
      <c r="D46" s="6"/>
      <c r="E46" s="6"/>
      <c r="F46" s="144"/>
      <c r="G46" s="7" t="s">
        <v>2</v>
      </c>
      <c r="H46" s="8"/>
      <c r="I46" s="8"/>
      <c r="J46" s="8"/>
      <c r="K46" s="8"/>
      <c r="L46" s="9"/>
      <c r="M46" s="10" t="s">
        <v>3</v>
      </c>
      <c r="N46" s="10"/>
      <c r="O46" s="10"/>
      <c r="P46" s="10"/>
      <c r="Q46" s="10"/>
      <c r="R46" s="11"/>
    </row>
    <row r="47" spans="2:18" x14ac:dyDescent="0.25">
      <c r="B47" s="12" t="s">
        <v>4</v>
      </c>
      <c r="C47" s="13" t="s">
        <v>5</v>
      </c>
      <c r="D47" s="14" t="s">
        <v>6</v>
      </c>
      <c r="E47" s="15" t="s">
        <v>7</v>
      </c>
      <c r="F47" s="145" t="s">
        <v>8</v>
      </c>
      <c r="G47" s="17" t="s">
        <v>9</v>
      </c>
      <c r="H47" s="18" t="s">
        <v>10</v>
      </c>
      <c r="I47" s="146" t="s">
        <v>11</v>
      </c>
      <c r="J47" s="146" t="s">
        <v>12</v>
      </c>
      <c r="K47" s="19" t="s">
        <v>13</v>
      </c>
      <c r="L47" s="147" t="s">
        <v>14</v>
      </c>
      <c r="M47" s="21" t="s">
        <v>9</v>
      </c>
      <c r="N47" s="22" t="s">
        <v>10</v>
      </c>
      <c r="O47" s="23" t="s">
        <v>11</v>
      </c>
      <c r="P47" s="23" t="s">
        <v>12</v>
      </c>
      <c r="Q47" s="24" t="s">
        <v>13</v>
      </c>
      <c r="R47" s="25" t="s">
        <v>14</v>
      </c>
    </row>
    <row r="48" spans="2:18" x14ac:dyDescent="0.25">
      <c r="B48" s="26"/>
      <c r="C48" s="27"/>
      <c r="D48" s="28"/>
      <c r="E48" s="29"/>
      <c r="F48" s="148"/>
      <c r="G48" s="17"/>
      <c r="H48" s="18"/>
      <c r="I48" s="146"/>
      <c r="J48" s="146"/>
      <c r="K48" s="19"/>
      <c r="L48" s="147"/>
      <c r="M48" s="21"/>
      <c r="N48" s="22"/>
      <c r="O48" s="23"/>
      <c r="P48" s="23"/>
      <c r="Q48" s="24"/>
      <c r="R48" s="25"/>
    </row>
    <row r="49" spans="2:18" x14ac:dyDescent="0.25">
      <c r="B49" s="26"/>
      <c r="C49" s="27"/>
      <c r="D49" s="28"/>
      <c r="E49" s="29"/>
      <c r="F49" s="148"/>
      <c r="G49" s="17"/>
      <c r="H49" s="18"/>
      <c r="I49" s="146"/>
      <c r="J49" s="146"/>
      <c r="K49" s="19"/>
      <c r="L49" s="147"/>
      <c r="M49" s="21"/>
      <c r="N49" s="22"/>
      <c r="O49" s="23"/>
      <c r="P49" s="23"/>
      <c r="Q49" s="24"/>
      <c r="R49" s="25"/>
    </row>
    <row r="50" spans="2:18" x14ac:dyDescent="0.25">
      <c r="B50" s="26"/>
      <c r="C50" s="27"/>
      <c r="D50" s="28"/>
      <c r="E50" s="29"/>
      <c r="F50" s="148"/>
      <c r="G50" s="17"/>
      <c r="H50" s="18"/>
      <c r="I50" s="146"/>
      <c r="J50" s="146"/>
      <c r="K50" s="19"/>
      <c r="L50" s="147"/>
      <c r="M50" s="21"/>
      <c r="N50" s="22"/>
      <c r="O50" s="23"/>
      <c r="P50" s="23"/>
      <c r="Q50" s="24"/>
      <c r="R50" s="25"/>
    </row>
    <row r="51" spans="2:18" ht="63" customHeight="1" thickBot="1" x14ac:dyDescent="0.3">
      <c r="B51" s="31"/>
      <c r="C51" s="32"/>
      <c r="D51" s="33"/>
      <c r="E51" s="34"/>
      <c r="F51" s="149"/>
      <c r="G51" s="36"/>
      <c r="H51" s="37"/>
      <c r="I51" s="150"/>
      <c r="J51" s="150"/>
      <c r="K51" s="38"/>
      <c r="L51" s="151"/>
      <c r="M51" s="40"/>
      <c r="N51" s="41"/>
      <c r="O51" s="42"/>
      <c r="P51" s="42"/>
      <c r="Q51" s="43"/>
      <c r="R51" s="44"/>
    </row>
    <row r="52" spans="2:18" ht="15.75" thickBot="1" x14ac:dyDescent="0.3">
      <c r="B52" s="62"/>
      <c r="C52" s="152"/>
      <c r="D52" s="153"/>
      <c r="E52" s="154"/>
      <c r="F52" s="155"/>
      <c r="G52" s="156"/>
      <c r="H52" s="50"/>
      <c r="I52" s="157"/>
      <c r="J52" s="51"/>
      <c r="K52" s="52"/>
      <c r="L52" s="53"/>
      <c r="M52" s="54"/>
      <c r="N52" s="54"/>
      <c r="O52" s="158"/>
      <c r="P52" s="159"/>
      <c r="Q52" s="160"/>
      <c r="R52" s="57"/>
    </row>
    <row r="53" spans="2:18" ht="15.75" x14ac:dyDescent="0.25">
      <c r="B53" s="62" t="s">
        <v>44</v>
      </c>
      <c r="C53" s="63" t="s">
        <v>290</v>
      </c>
      <c r="D53" s="64" t="s">
        <v>16</v>
      </c>
      <c r="E53" s="65"/>
      <c r="F53" s="161"/>
      <c r="G53" s="156">
        <v>3</v>
      </c>
      <c r="H53" s="50">
        <v>60</v>
      </c>
      <c r="I53" s="157">
        <v>40</v>
      </c>
      <c r="J53" s="51">
        <v>20</v>
      </c>
      <c r="K53" s="52">
        <v>0</v>
      </c>
      <c r="L53" s="53">
        <v>6</v>
      </c>
      <c r="M53" s="54">
        <v>3</v>
      </c>
      <c r="N53" s="54">
        <f>SUM(T53:AQ53)</f>
        <v>0</v>
      </c>
      <c r="O53" s="158">
        <f>SUM(U53,W53,Y53,AA53,AC53,AE53,AL53:AQ53)</f>
        <v>0</v>
      </c>
      <c r="P53" s="159">
        <f>SUM(T53,V53,X53,Z53,AB53,AD53,AF53:AK53)</f>
        <v>0</v>
      </c>
      <c r="Q53" s="160">
        <f>SUM(Z53:AE53,AI53:AK53,AO53:AQ53)</f>
        <v>0</v>
      </c>
      <c r="R53" s="57">
        <f>SUM(AR53:AS53)</f>
        <v>0</v>
      </c>
    </row>
    <row r="54" spans="2:18" ht="15.75" x14ac:dyDescent="0.25">
      <c r="B54" s="45" t="s">
        <v>45</v>
      </c>
      <c r="C54" s="58" t="s">
        <v>295</v>
      </c>
      <c r="D54" s="59"/>
      <c r="E54" s="60" t="s">
        <v>16</v>
      </c>
      <c r="F54" s="162"/>
      <c r="G54" s="156">
        <v>3</v>
      </c>
      <c r="H54" s="50">
        <v>73</v>
      </c>
      <c r="I54" s="157">
        <v>73</v>
      </c>
      <c r="J54" s="51">
        <v>0</v>
      </c>
      <c r="K54" s="52">
        <v>2</v>
      </c>
      <c r="L54" s="53">
        <v>3</v>
      </c>
      <c r="M54" s="54">
        <v>3</v>
      </c>
      <c r="N54" s="54">
        <f t="shared" ref="N54:N58" si="47">SUM(T54:AQ54)</f>
        <v>0</v>
      </c>
      <c r="O54" s="55">
        <f t="shared" ref="O54:O58" si="48">SUM(U54,W54,Y54,AA54,AC54,AE54,AL54:AQ54)</f>
        <v>0</v>
      </c>
      <c r="P54" s="55">
        <f t="shared" ref="P54:P58" si="49">SUM(T54,V54,X54,Z54,AB54,AD54,AF54:AK54)</f>
        <v>0</v>
      </c>
      <c r="Q54" s="56">
        <f t="shared" ref="Q54:Q58" si="50">SUM(Z54:AE54,AI54:AK54,AO54:AQ54)</f>
        <v>0</v>
      </c>
      <c r="R54" s="57">
        <f t="shared" ref="R54:R58" si="51">SUM(AR54:AS54)</f>
        <v>0</v>
      </c>
    </row>
    <row r="55" spans="2:18" ht="15.75" x14ac:dyDescent="0.25">
      <c r="B55" s="62" t="s">
        <v>46</v>
      </c>
      <c r="C55" s="63" t="s">
        <v>295</v>
      </c>
      <c r="D55" s="64"/>
      <c r="E55" s="65"/>
      <c r="F55" s="161"/>
      <c r="G55" s="156">
        <v>3</v>
      </c>
      <c r="H55" s="50">
        <v>72</v>
      </c>
      <c r="I55" s="157">
        <v>72</v>
      </c>
      <c r="J55" s="51">
        <v>0</v>
      </c>
      <c r="K55" s="52">
        <v>0</v>
      </c>
      <c r="L55" s="53">
        <v>2</v>
      </c>
      <c r="M55" s="54">
        <v>3</v>
      </c>
      <c r="N55" s="54">
        <f t="shared" si="47"/>
        <v>0</v>
      </c>
      <c r="O55" s="116">
        <f t="shared" si="48"/>
        <v>0</v>
      </c>
      <c r="P55" s="116">
        <f t="shared" si="49"/>
        <v>0</v>
      </c>
      <c r="Q55" s="56">
        <f t="shared" si="50"/>
        <v>0</v>
      </c>
      <c r="R55" s="57">
        <f t="shared" si="51"/>
        <v>0</v>
      </c>
    </row>
    <row r="56" spans="2:18" ht="15.75" x14ac:dyDescent="0.25">
      <c r="B56" s="62" t="s">
        <v>47</v>
      </c>
      <c r="C56" s="63" t="s">
        <v>299</v>
      </c>
      <c r="D56" s="64" t="s">
        <v>16</v>
      </c>
      <c r="E56" s="65" t="s">
        <v>16</v>
      </c>
      <c r="F56" s="161"/>
      <c r="G56" s="156">
        <v>4</v>
      </c>
      <c r="H56" s="50">
        <v>69</v>
      </c>
      <c r="I56" s="157">
        <v>51</v>
      </c>
      <c r="J56" s="67">
        <v>18</v>
      </c>
      <c r="K56" s="52">
        <v>2</v>
      </c>
      <c r="L56" s="53">
        <v>0</v>
      </c>
      <c r="M56" s="54">
        <v>4</v>
      </c>
      <c r="N56" s="54">
        <f t="shared" si="47"/>
        <v>0</v>
      </c>
      <c r="O56" s="163">
        <f t="shared" si="48"/>
        <v>0</v>
      </c>
      <c r="P56" s="164">
        <f t="shared" si="49"/>
        <v>0</v>
      </c>
      <c r="Q56" s="55">
        <f t="shared" si="50"/>
        <v>0</v>
      </c>
      <c r="R56" s="57">
        <f t="shared" si="51"/>
        <v>0</v>
      </c>
    </row>
    <row r="57" spans="2:18" ht="15.75" x14ac:dyDescent="0.25">
      <c r="B57" s="103" t="s">
        <v>48</v>
      </c>
      <c r="C57" s="165" t="s">
        <v>289</v>
      </c>
      <c r="D57" s="161"/>
      <c r="E57" s="161"/>
      <c r="F57" s="161" t="s">
        <v>16</v>
      </c>
      <c r="G57" s="156">
        <v>6</v>
      </c>
      <c r="H57" s="50">
        <v>117</v>
      </c>
      <c r="I57" s="157">
        <v>81</v>
      </c>
      <c r="J57" s="51">
        <v>36</v>
      </c>
      <c r="K57" s="52">
        <v>1</v>
      </c>
      <c r="L57" s="53">
        <v>12</v>
      </c>
      <c r="M57" s="54">
        <v>6</v>
      </c>
      <c r="N57" s="54">
        <f t="shared" si="47"/>
        <v>0</v>
      </c>
      <c r="O57" s="166">
        <f t="shared" si="48"/>
        <v>0</v>
      </c>
      <c r="P57" s="164">
        <f t="shared" si="49"/>
        <v>0</v>
      </c>
      <c r="Q57" s="54">
        <f t="shared" si="50"/>
        <v>0</v>
      </c>
      <c r="R57" s="54">
        <f t="shared" si="51"/>
        <v>0</v>
      </c>
    </row>
    <row r="58" spans="2:18" ht="16.5" thickBot="1" x14ac:dyDescent="0.3">
      <c r="B58" s="68" t="s">
        <v>49</v>
      </c>
      <c r="C58" s="69" t="s">
        <v>289</v>
      </c>
      <c r="D58" s="70" t="s">
        <v>16</v>
      </c>
      <c r="E58" s="71" t="s">
        <v>16</v>
      </c>
      <c r="F58" s="167"/>
      <c r="G58" s="168">
        <v>5</v>
      </c>
      <c r="H58" s="73">
        <v>105</v>
      </c>
      <c r="I58" s="169">
        <v>81</v>
      </c>
      <c r="J58" s="67">
        <v>24</v>
      </c>
      <c r="K58" s="74">
        <v>0</v>
      </c>
      <c r="L58" s="53">
        <v>10</v>
      </c>
      <c r="M58" s="76">
        <v>5</v>
      </c>
      <c r="N58" s="54">
        <f t="shared" si="47"/>
        <v>0</v>
      </c>
      <c r="O58" s="166">
        <f t="shared" si="48"/>
        <v>0</v>
      </c>
      <c r="P58" s="170">
        <f t="shared" si="49"/>
        <v>0</v>
      </c>
      <c r="Q58" s="55">
        <f t="shared" si="50"/>
        <v>0</v>
      </c>
      <c r="R58" s="57">
        <f t="shared" si="51"/>
        <v>0</v>
      </c>
    </row>
    <row r="59" spans="2:18" ht="16.5" thickBot="1" x14ac:dyDescent="0.3">
      <c r="B59" s="77" t="s">
        <v>50</v>
      </c>
      <c r="C59" s="78"/>
      <c r="D59" s="79">
        <f>COUNTIF(D53:D58,"x")</f>
        <v>3</v>
      </c>
      <c r="E59" s="80">
        <f t="shared" ref="E59:F59" si="52">COUNTIF(E53:E58,"x")</f>
        <v>3</v>
      </c>
      <c r="F59" s="81">
        <f t="shared" si="52"/>
        <v>1</v>
      </c>
      <c r="G59" s="82">
        <v>24</v>
      </c>
      <c r="H59" s="82">
        <v>496</v>
      </c>
      <c r="I59" s="83">
        <v>398</v>
      </c>
      <c r="J59" s="83">
        <v>98</v>
      </c>
      <c r="K59" s="84">
        <v>5</v>
      </c>
      <c r="L59" s="85">
        <v>33</v>
      </c>
      <c r="M59" s="86">
        <f t="shared" ref="M59" si="53">SUM(M53:M58)</f>
        <v>24</v>
      </c>
      <c r="N59" s="86">
        <f t="shared" ref="N59:R59" si="54">SUM(N53:N58)</f>
        <v>0</v>
      </c>
      <c r="O59" s="87">
        <f t="shared" si="54"/>
        <v>0</v>
      </c>
      <c r="P59" s="87">
        <f t="shared" si="54"/>
        <v>0</v>
      </c>
      <c r="Q59" s="88">
        <f t="shared" si="54"/>
        <v>0</v>
      </c>
      <c r="R59" s="89">
        <f t="shared" si="54"/>
        <v>0</v>
      </c>
    </row>
    <row r="60" spans="2:18" ht="15.75" x14ac:dyDescent="0.25">
      <c r="B60" s="62"/>
      <c r="C60" s="63"/>
      <c r="D60" s="64"/>
      <c r="E60" s="65"/>
      <c r="F60" s="161"/>
      <c r="G60" s="156"/>
      <c r="H60" s="50"/>
      <c r="I60" s="157"/>
      <c r="J60" s="51"/>
      <c r="K60" s="52"/>
      <c r="L60" s="53"/>
      <c r="M60" s="54"/>
      <c r="N60" s="54"/>
      <c r="O60" s="166"/>
      <c r="P60" s="170"/>
      <c r="Q60" s="55"/>
      <c r="R60" s="57"/>
    </row>
    <row r="61" spans="2:18" ht="15.75" x14ac:dyDescent="0.25">
      <c r="B61" s="62" t="s">
        <v>51</v>
      </c>
      <c r="C61" s="63" t="s">
        <v>295</v>
      </c>
      <c r="D61" s="64" t="s">
        <v>16</v>
      </c>
      <c r="E61" s="65" t="s">
        <v>16</v>
      </c>
      <c r="F61" s="161"/>
      <c r="G61" s="156">
        <v>4</v>
      </c>
      <c r="H61" s="50">
        <v>94</v>
      </c>
      <c r="I61" s="157">
        <v>88</v>
      </c>
      <c r="J61" s="51">
        <v>6</v>
      </c>
      <c r="K61" s="52">
        <v>3</v>
      </c>
      <c r="L61" s="53">
        <v>4</v>
      </c>
      <c r="M61" s="54">
        <v>4</v>
      </c>
      <c r="N61" s="54">
        <f>SUM(T61:AQ61)</f>
        <v>0</v>
      </c>
      <c r="O61" s="55">
        <f>SUM(U61,W61,Y61,AA61,AC61,AE61,AL61:AQ61)</f>
        <v>0</v>
      </c>
      <c r="P61" s="55">
        <f>SUM(T61,V61,X61,Z61,AB61,AD61,AF61:AK61)</f>
        <v>0</v>
      </c>
      <c r="Q61" s="56">
        <f>SUM(Z61:AE61,AI61:AK61,AO61:AQ61)</f>
        <v>0</v>
      </c>
      <c r="R61" s="57">
        <f>SUM(AR61:AS61)</f>
        <v>0</v>
      </c>
    </row>
    <row r="62" spans="2:18" ht="15.75" x14ac:dyDescent="0.25">
      <c r="B62" s="103" t="s">
        <v>52</v>
      </c>
      <c r="C62" s="63" t="s">
        <v>299</v>
      </c>
      <c r="D62" s="64" t="s">
        <v>16</v>
      </c>
      <c r="E62" s="65"/>
      <c r="F62" s="161"/>
      <c r="G62" s="156">
        <v>6</v>
      </c>
      <c r="H62" s="50">
        <v>105</v>
      </c>
      <c r="I62" s="157">
        <v>73</v>
      </c>
      <c r="J62" s="51">
        <v>32</v>
      </c>
      <c r="K62" s="52">
        <v>0</v>
      </c>
      <c r="L62" s="53">
        <v>0</v>
      </c>
      <c r="M62" s="54">
        <v>6</v>
      </c>
      <c r="N62" s="54">
        <f t="shared" ref="N62:N68" si="55">SUM(T62:AQ62)</f>
        <v>0</v>
      </c>
      <c r="O62" s="55">
        <f t="shared" ref="O62:O68" si="56">SUM(U62,W62,Y62,AA62,AC62,AE62,AL62:AQ62)</f>
        <v>0</v>
      </c>
      <c r="P62" s="55">
        <f t="shared" ref="P62:P68" si="57">SUM(T62,V62,X62,Z62,AB62,AD62,AF62:AK62)</f>
        <v>0</v>
      </c>
      <c r="Q62" s="56">
        <f t="shared" ref="Q62:Q68" si="58">SUM(Z62:AE62,AI62:AK62,AO62:AQ62)</f>
        <v>0</v>
      </c>
      <c r="R62" s="57">
        <f t="shared" ref="R62:R68" si="59">SUM(AR62:AS62)</f>
        <v>0</v>
      </c>
    </row>
    <row r="63" spans="2:18" ht="15.75" x14ac:dyDescent="0.25">
      <c r="B63" s="62" t="s">
        <v>53</v>
      </c>
      <c r="C63" s="63" t="s">
        <v>301</v>
      </c>
      <c r="D63" s="64" t="s">
        <v>16</v>
      </c>
      <c r="E63" s="65"/>
      <c r="F63" s="161"/>
      <c r="G63" s="156">
        <v>4</v>
      </c>
      <c r="H63" s="50">
        <v>66</v>
      </c>
      <c r="I63" s="157">
        <v>58</v>
      </c>
      <c r="J63" s="51">
        <v>8</v>
      </c>
      <c r="K63" s="52">
        <v>15</v>
      </c>
      <c r="L63" s="53">
        <v>0</v>
      </c>
      <c r="M63" s="54">
        <v>4</v>
      </c>
      <c r="N63" s="54">
        <f t="shared" si="55"/>
        <v>0</v>
      </c>
      <c r="O63" s="55">
        <f t="shared" si="56"/>
        <v>0</v>
      </c>
      <c r="P63" s="55">
        <f t="shared" si="57"/>
        <v>0</v>
      </c>
      <c r="Q63" s="56">
        <f t="shared" si="58"/>
        <v>0</v>
      </c>
      <c r="R63" s="57">
        <f t="shared" si="59"/>
        <v>0</v>
      </c>
    </row>
    <row r="64" spans="2:18" ht="15.75" x14ac:dyDescent="0.25">
      <c r="B64" s="62" t="s">
        <v>54</v>
      </c>
      <c r="C64" s="63" t="s">
        <v>305</v>
      </c>
      <c r="D64" s="64"/>
      <c r="E64" s="65" t="s">
        <v>16</v>
      </c>
      <c r="F64" s="161"/>
      <c r="G64" s="156">
        <v>6</v>
      </c>
      <c r="H64" s="50">
        <v>130</v>
      </c>
      <c r="I64" s="157">
        <v>118</v>
      </c>
      <c r="J64" s="51">
        <v>12</v>
      </c>
      <c r="K64" s="52">
        <v>2</v>
      </c>
      <c r="L64" s="53">
        <v>0</v>
      </c>
      <c r="M64" s="54">
        <v>6</v>
      </c>
      <c r="N64" s="54">
        <f t="shared" si="55"/>
        <v>0</v>
      </c>
      <c r="O64" s="55">
        <f t="shared" si="56"/>
        <v>0</v>
      </c>
      <c r="P64" s="55">
        <f t="shared" si="57"/>
        <v>0</v>
      </c>
      <c r="Q64" s="56">
        <f t="shared" si="58"/>
        <v>0</v>
      </c>
      <c r="R64" s="57">
        <f t="shared" si="59"/>
        <v>0</v>
      </c>
    </row>
    <row r="65" spans="2:18" ht="15.75" x14ac:dyDescent="0.25">
      <c r="B65" s="62" t="s">
        <v>55</v>
      </c>
      <c r="C65" s="63" t="s">
        <v>289</v>
      </c>
      <c r="D65" s="64"/>
      <c r="E65" s="65" t="s">
        <v>16</v>
      </c>
      <c r="F65" s="161"/>
      <c r="G65" s="156">
        <v>4</v>
      </c>
      <c r="H65" s="50">
        <v>108</v>
      </c>
      <c r="I65" s="157">
        <v>108</v>
      </c>
      <c r="J65" s="51">
        <v>0</v>
      </c>
      <c r="K65" s="52">
        <v>0</v>
      </c>
      <c r="L65" s="53">
        <v>8</v>
      </c>
      <c r="M65" s="54">
        <v>4</v>
      </c>
      <c r="N65" s="54">
        <f t="shared" si="55"/>
        <v>0</v>
      </c>
      <c r="O65" s="55">
        <f t="shared" si="56"/>
        <v>0</v>
      </c>
      <c r="P65" s="55">
        <f t="shared" si="57"/>
        <v>0</v>
      </c>
      <c r="Q65" s="56">
        <f t="shared" si="58"/>
        <v>0</v>
      </c>
      <c r="R65" s="57">
        <f t="shared" si="59"/>
        <v>0</v>
      </c>
    </row>
    <row r="66" spans="2:18" ht="15.75" x14ac:dyDescent="0.25">
      <c r="B66" s="62" t="s">
        <v>56</v>
      </c>
      <c r="C66" s="63" t="s">
        <v>289</v>
      </c>
      <c r="D66" s="64" t="s">
        <v>16</v>
      </c>
      <c r="E66" s="65" t="s">
        <v>16</v>
      </c>
      <c r="F66" s="161"/>
      <c r="G66" s="156">
        <v>6</v>
      </c>
      <c r="H66" s="50">
        <v>122</v>
      </c>
      <c r="I66" s="157">
        <v>86</v>
      </c>
      <c r="J66" s="51">
        <v>36</v>
      </c>
      <c r="K66" s="52">
        <v>2</v>
      </c>
      <c r="L66" s="53">
        <v>12</v>
      </c>
      <c r="M66" s="54">
        <v>6</v>
      </c>
      <c r="N66" s="54">
        <f t="shared" si="55"/>
        <v>0</v>
      </c>
      <c r="O66" s="55">
        <f t="shared" si="56"/>
        <v>0</v>
      </c>
      <c r="P66" s="55">
        <f t="shared" si="57"/>
        <v>0</v>
      </c>
      <c r="Q66" s="56">
        <f t="shared" si="58"/>
        <v>0</v>
      </c>
      <c r="R66" s="57">
        <f t="shared" si="59"/>
        <v>0</v>
      </c>
    </row>
    <row r="67" spans="2:18" ht="15.75" x14ac:dyDescent="0.25">
      <c r="B67" s="62" t="s">
        <v>57</v>
      </c>
      <c r="C67" s="63" t="s">
        <v>289</v>
      </c>
      <c r="D67" s="64" t="s">
        <v>16</v>
      </c>
      <c r="E67" s="65" t="s">
        <v>16</v>
      </c>
      <c r="F67" s="161"/>
      <c r="G67" s="156">
        <v>4</v>
      </c>
      <c r="H67" s="50">
        <v>81</v>
      </c>
      <c r="I67" s="157">
        <v>75</v>
      </c>
      <c r="J67" s="51">
        <v>6</v>
      </c>
      <c r="K67" s="52">
        <v>12</v>
      </c>
      <c r="L67" s="53">
        <v>6</v>
      </c>
      <c r="M67" s="54">
        <v>4</v>
      </c>
      <c r="N67" s="54">
        <f t="shared" si="55"/>
        <v>0</v>
      </c>
      <c r="O67" s="55">
        <f t="shared" si="56"/>
        <v>0</v>
      </c>
      <c r="P67" s="55">
        <f t="shared" si="57"/>
        <v>0</v>
      </c>
      <c r="Q67" s="56">
        <f t="shared" si="58"/>
        <v>0</v>
      </c>
      <c r="R67" s="57">
        <f t="shared" si="59"/>
        <v>0</v>
      </c>
    </row>
    <row r="68" spans="2:18" ht="16.5" thickBot="1" x14ac:dyDescent="0.3">
      <c r="B68" s="62" t="s">
        <v>58</v>
      </c>
      <c r="C68" s="63" t="s">
        <v>289</v>
      </c>
      <c r="D68" s="64" t="s">
        <v>16</v>
      </c>
      <c r="E68" s="65" t="s">
        <v>16</v>
      </c>
      <c r="F68" s="161"/>
      <c r="G68" s="156">
        <v>4</v>
      </c>
      <c r="H68" s="50">
        <v>103</v>
      </c>
      <c r="I68" s="157">
        <v>97</v>
      </c>
      <c r="J68" s="51">
        <v>6</v>
      </c>
      <c r="K68" s="52">
        <v>0</v>
      </c>
      <c r="L68" s="53">
        <v>8</v>
      </c>
      <c r="M68" s="54">
        <v>4</v>
      </c>
      <c r="N68" s="54">
        <f t="shared" si="55"/>
        <v>0</v>
      </c>
      <c r="O68" s="55">
        <f t="shared" si="56"/>
        <v>0</v>
      </c>
      <c r="P68" s="55">
        <f t="shared" si="57"/>
        <v>0</v>
      </c>
      <c r="Q68" s="56">
        <f t="shared" si="58"/>
        <v>0</v>
      </c>
      <c r="R68" s="57">
        <f t="shared" si="59"/>
        <v>0</v>
      </c>
    </row>
    <row r="69" spans="2:18" ht="16.5" thickBot="1" x14ac:dyDescent="0.3">
      <c r="B69" s="77" t="s">
        <v>59</v>
      </c>
      <c r="C69" s="78"/>
      <c r="D69" s="79">
        <f>COUNTIF(D61:D68,"x")</f>
        <v>6</v>
      </c>
      <c r="E69" s="80">
        <f>COUNTIF(E61:E68,"x")</f>
        <v>6</v>
      </c>
      <c r="F69" s="81">
        <f>COUNTIF(F61:F68,"x")</f>
        <v>0</v>
      </c>
      <c r="G69" s="82">
        <v>38</v>
      </c>
      <c r="H69" s="82">
        <v>809</v>
      </c>
      <c r="I69" s="83">
        <v>703</v>
      </c>
      <c r="J69" s="83">
        <v>106</v>
      </c>
      <c r="K69" s="84">
        <v>34</v>
      </c>
      <c r="L69" s="85">
        <v>38</v>
      </c>
      <c r="M69" s="86">
        <f t="shared" ref="M69:R69" si="60">SUM(M61:M68)</f>
        <v>38</v>
      </c>
      <c r="N69" s="86">
        <f t="shared" si="60"/>
        <v>0</v>
      </c>
      <c r="O69" s="87">
        <f t="shared" si="60"/>
        <v>0</v>
      </c>
      <c r="P69" s="87">
        <f t="shared" si="60"/>
        <v>0</v>
      </c>
      <c r="Q69" s="88">
        <f t="shared" si="60"/>
        <v>0</v>
      </c>
      <c r="R69" s="89">
        <f t="shared" si="60"/>
        <v>0</v>
      </c>
    </row>
    <row r="70" spans="2:18" ht="15.75" x14ac:dyDescent="0.25">
      <c r="B70" s="62"/>
      <c r="C70" s="63"/>
      <c r="D70" s="64"/>
      <c r="E70" s="65"/>
      <c r="F70" s="161"/>
      <c r="G70" s="156"/>
      <c r="H70" s="50"/>
      <c r="I70" s="157"/>
      <c r="J70" s="51"/>
      <c r="K70" s="52"/>
      <c r="L70" s="53"/>
      <c r="M70" s="54"/>
      <c r="N70" s="54"/>
      <c r="O70" s="166"/>
      <c r="P70" s="170"/>
      <c r="Q70" s="55"/>
      <c r="R70" s="57"/>
    </row>
    <row r="71" spans="2:18" ht="15.75" x14ac:dyDescent="0.25">
      <c r="B71" s="62" t="s">
        <v>60</v>
      </c>
      <c r="C71" s="63" t="s">
        <v>290</v>
      </c>
      <c r="D71" s="64"/>
      <c r="E71" s="65" t="s">
        <v>16</v>
      </c>
      <c r="F71" s="161"/>
      <c r="G71" s="156">
        <v>2</v>
      </c>
      <c r="H71" s="50">
        <v>45</v>
      </c>
      <c r="I71" s="157">
        <v>33</v>
      </c>
      <c r="J71" s="51">
        <v>12</v>
      </c>
      <c r="K71" s="52">
        <v>0</v>
      </c>
      <c r="L71" s="53">
        <v>5</v>
      </c>
      <c r="M71" s="54">
        <v>2</v>
      </c>
      <c r="N71" s="54">
        <f>SUM(T71:AQ71)</f>
        <v>0</v>
      </c>
      <c r="O71" s="55">
        <f>SUM(U71,W71,Y71,AA71,AC71,AE71,AL71:AQ71)</f>
        <v>0</v>
      </c>
      <c r="P71" s="55">
        <f>SUM(T71,V71,X71,Z71,AB71,AD71,AF71:AK71)</f>
        <v>0</v>
      </c>
      <c r="Q71" s="56">
        <f>SUM(Z71:AE71,AI71:AK71,AO71:AQ71)</f>
        <v>0</v>
      </c>
      <c r="R71" s="57">
        <f>SUM(AR71:AS71)</f>
        <v>0</v>
      </c>
    </row>
    <row r="72" spans="2:18" ht="15.75" x14ac:dyDescent="0.25">
      <c r="B72" s="171" t="s">
        <v>61</v>
      </c>
      <c r="C72" s="172" t="s">
        <v>305</v>
      </c>
      <c r="D72" s="173"/>
      <c r="E72" s="174"/>
      <c r="F72" s="175"/>
      <c r="G72" s="176">
        <v>6</v>
      </c>
      <c r="H72" s="177">
        <v>120</v>
      </c>
      <c r="I72" s="178">
        <v>100</v>
      </c>
      <c r="J72" s="179">
        <v>20</v>
      </c>
      <c r="K72" s="180">
        <v>3</v>
      </c>
      <c r="L72" s="181">
        <v>0</v>
      </c>
      <c r="M72" s="182">
        <v>6</v>
      </c>
      <c r="N72" s="54">
        <f t="shared" ref="N72:N75" si="61">SUM(T72:AQ72)</f>
        <v>0</v>
      </c>
      <c r="O72" s="55">
        <f t="shared" ref="O72:O75" si="62">SUM(U72,W72,Y72,AA72,AC72,AE72,AL72:AQ72)</f>
        <v>0</v>
      </c>
      <c r="P72" s="55">
        <f t="shared" ref="P72:P75" si="63">SUM(T72,V72,X72,Z72,AB72,AD72,AF72:AK72)</f>
        <v>0</v>
      </c>
      <c r="Q72" s="56">
        <f t="shared" ref="Q72:Q75" si="64">SUM(Z72:AE72,AI72:AK72,AO72:AQ72)</f>
        <v>0</v>
      </c>
      <c r="R72" s="57">
        <f t="shared" ref="R72:R75" si="65">SUM(AR72:AS72)</f>
        <v>0</v>
      </c>
    </row>
    <row r="73" spans="2:18" ht="15.75" x14ac:dyDescent="0.25">
      <c r="B73" s="62" t="s">
        <v>62</v>
      </c>
      <c r="C73" s="63" t="s">
        <v>289</v>
      </c>
      <c r="D73" s="64" t="s">
        <v>16</v>
      </c>
      <c r="E73" s="65" t="s">
        <v>16</v>
      </c>
      <c r="F73" s="161"/>
      <c r="G73" s="156">
        <v>5</v>
      </c>
      <c r="H73" s="50">
        <v>125</v>
      </c>
      <c r="I73" s="157">
        <v>113</v>
      </c>
      <c r="J73" s="51">
        <v>12</v>
      </c>
      <c r="K73" s="52">
        <v>2</v>
      </c>
      <c r="L73" s="53">
        <v>10</v>
      </c>
      <c r="M73" s="54">
        <v>5</v>
      </c>
      <c r="N73" s="54">
        <f t="shared" si="61"/>
        <v>0</v>
      </c>
      <c r="O73" s="55">
        <f t="shared" si="62"/>
        <v>0</v>
      </c>
      <c r="P73" s="55">
        <f t="shared" si="63"/>
        <v>0</v>
      </c>
      <c r="Q73" s="56">
        <f t="shared" si="64"/>
        <v>0</v>
      </c>
      <c r="R73" s="57">
        <f t="shared" si="65"/>
        <v>0</v>
      </c>
    </row>
    <row r="74" spans="2:18" ht="15.75" x14ac:dyDescent="0.25">
      <c r="B74" s="62" t="s">
        <v>63</v>
      </c>
      <c r="C74" s="63" t="s">
        <v>289</v>
      </c>
      <c r="D74" s="64" t="s">
        <v>16</v>
      </c>
      <c r="E74" s="65" t="s">
        <v>16</v>
      </c>
      <c r="F74" s="161"/>
      <c r="G74" s="156">
        <v>4</v>
      </c>
      <c r="H74" s="50">
        <v>108</v>
      </c>
      <c r="I74" s="157">
        <v>108</v>
      </c>
      <c r="J74" s="51">
        <v>0</v>
      </c>
      <c r="K74" s="52">
        <v>0</v>
      </c>
      <c r="L74" s="53">
        <v>8</v>
      </c>
      <c r="M74" s="54">
        <v>4</v>
      </c>
      <c r="N74" s="54">
        <f t="shared" si="61"/>
        <v>0</v>
      </c>
      <c r="O74" s="55">
        <f t="shared" si="62"/>
        <v>0</v>
      </c>
      <c r="P74" s="55">
        <f t="shared" si="63"/>
        <v>0</v>
      </c>
      <c r="Q74" s="56">
        <f t="shared" si="64"/>
        <v>0</v>
      </c>
      <c r="R74" s="57">
        <f t="shared" si="65"/>
        <v>0</v>
      </c>
    </row>
    <row r="75" spans="2:18" ht="16.5" thickBot="1" x14ac:dyDescent="0.3">
      <c r="B75" s="62" t="s">
        <v>64</v>
      </c>
      <c r="C75" s="63" t="s">
        <v>289</v>
      </c>
      <c r="D75" s="64" t="s">
        <v>16</v>
      </c>
      <c r="E75" s="65" t="s">
        <v>16</v>
      </c>
      <c r="F75" s="161"/>
      <c r="G75" s="156">
        <v>7</v>
      </c>
      <c r="H75" s="50">
        <v>134</v>
      </c>
      <c r="I75" s="157">
        <v>104</v>
      </c>
      <c r="J75" s="51">
        <v>30</v>
      </c>
      <c r="K75" s="52">
        <v>12</v>
      </c>
      <c r="L75" s="53">
        <v>12</v>
      </c>
      <c r="M75" s="54">
        <v>7</v>
      </c>
      <c r="N75" s="54">
        <f t="shared" si="61"/>
        <v>0</v>
      </c>
      <c r="O75" s="55">
        <f t="shared" si="62"/>
        <v>0</v>
      </c>
      <c r="P75" s="55">
        <f t="shared" si="63"/>
        <v>0</v>
      </c>
      <c r="Q75" s="56">
        <f t="shared" si="64"/>
        <v>0</v>
      </c>
      <c r="R75" s="57">
        <f t="shared" si="65"/>
        <v>0</v>
      </c>
    </row>
    <row r="76" spans="2:18" ht="16.5" thickBot="1" x14ac:dyDescent="0.3">
      <c r="B76" s="77" t="s">
        <v>65</v>
      </c>
      <c r="C76" s="78"/>
      <c r="D76" s="79">
        <f>COUNTIF(D71:D75,"x")</f>
        <v>3</v>
      </c>
      <c r="E76" s="80">
        <f t="shared" ref="E76:F76" si="66">COUNTIF(E71:E75,"x")</f>
        <v>4</v>
      </c>
      <c r="F76" s="81">
        <f t="shared" si="66"/>
        <v>0</v>
      </c>
      <c r="G76" s="82">
        <v>24</v>
      </c>
      <c r="H76" s="82">
        <v>532</v>
      </c>
      <c r="I76" s="83">
        <v>458</v>
      </c>
      <c r="J76" s="83">
        <v>74</v>
      </c>
      <c r="K76" s="84">
        <v>17</v>
      </c>
      <c r="L76" s="85">
        <v>35</v>
      </c>
      <c r="M76" s="86">
        <f t="shared" ref="M76" si="67">SUM(M71:M75)</f>
        <v>24</v>
      </c>
      <c r="N76" s="88">
        <f t="shared" ref="N76:R76" si="68">SUM(N71:N75)</f>
        <v>0</v>
      </c>
      <c r="O76" s="88">
        <f t="shared" si="68"/>
        <v>0</v>
      </c>
      <c r="P76" s="89">
        <f t="shared" si="68"/>
        <v>0</v>
      </c>
      <c r="Q76" s="88">
        <f t="shared" si="68"/>
        <v>0</v>
      </c>
      <c r="R76" s="89">
        <f t="shared" si="68"/>
        <v>0</v>
      </c>
    </row>
    <row r="77" spans="2:18" ht="15.75" x14ac:dyDescent="0.25">
      <c r="B77" s="62"/>
      <c r="C77" s="63"/>
      <c r="D77" s="64"/>
      <c r="E77" s="65"/>
      <c r="F77" s="161"/>
      <c r="G77" s="156"/>
      <c r="H77" s="50"/>
      <c r="I77" s="157"/>
      <c r="J77" s="51"/>
      <c r="K77" s="52"/>
      <c r="L77" s="53"/>
      <c r="M77" s="54"/>
      <c r="N77" s="54"/>
      <c r="O77" s="166"/>
      <c r="P77" s="170"/>
      <c r="Q77" s="55"/>
      <c r="R77" s="57"/>
    </row>
    <row r="78" spans="2:18" ht="15.75" x14ac:dyDescent="0.25">
      <c r="B78" s="62" t="s">
        <v>66</v>
      </c>
      <c r="C78" s="63" t="s">
        <v>292</v>
      </c>
      <c r="D78" s="64"/>
      <c r="E78" s="65" t="s">
        <v>16</v>
      </c>
      <c r="F78" s="161"/>
      <c r="G78" s="156">
        <v>2</v>
      </c>
      <c r="H78" s="50">
        <v>43</v>
      </c>
      <c r="I78" s="157">
        <v>29</v>
      </c>
      <c r="J78" s="51">
        <v>14</v>
      </c>
      <c r="K78" s="52">
        <v>3</v>
      </c>
      <c r="L78" s="53">
        <v>8</v>
      </c>
      <c r="M78" s="54">
        <v>2</v>
      </c>
      <c r="N78" s="54">
        <f>SUM(T78:AQ78)</f>
        <v>0</v>
      </c>
      <c r="O78" s="55">
        <f>SUM(U78,W78,Y78,AA78,AC78,AE78,AL78:AQ78)</f>
        <v>0</v>
      </c>
      <c r="P78" s="55">
        <f>SUM(T78,V78,X78,Z78,AB78,AD78,AF78:AK78)</f>
        <v>0</v>
      </c>
      <c r="Q78" s="56">
        <f>SUM(Z78:AE78,AI78:AK78,AO78:AQ78)</f>
        <v>0</v>
      </c>
      <c r="R78" s="57">
        <f>SUM(AR78:AS78)</f>
        <v>0</v>
      </c>
    </row>
    <row r="79" spans="2:18" ht="15.75" x14ac:dyDescent="0.25">
      <c r="B79" s="62" t="s">
        <v>67</v>
      </c>
      <c r="C79" s="63" t="s">
        <v>295</v>
      </c>
      <c r="D79" s="64" t="s">
        <v>16</v>
      </c>
      <c r="E79" s="65" t="s">
        <v>16</v>
      </c>
      <c r="F79" s="161"/>
      <c r="G79" s="156">
        <v>4</v>
      </c>
      <c r="H79" s="50">
        <v>87</v>
      </c>
      <c r="I79" s="157">
        <v>81</v>
      </c>
      <c r="J79" s="51">
        <v>6</v>
      </c>
      <c r="K79" s="52">
        <v>0</v>
      </c>
      <c r="L79" s="53">
        <v>2</v>
      </c>
      <c r="M79" s="54">
        <v>4</v>
      </c>
      <c r="N79" s="54">
        <f t="shared" ref="N79:N84" si="69">SUM(T79:AQ79)</f>
        <v>0</v>
      </c>
      <c r="O79" s="55">
        <f t="shared" ref="O79:O84" si="70">SUM(U79,W79,Y79,AA79,AC79,AE79,AL79:AQ79)</f>
        <v>0</v>
      </c>
      <c r="P79" s="55">
        <f t="shared" ref="P79:P84" si="71">SUM(T79,V79,X79,Z79,AB79,AD79,AF79:AK79)</f>
        <v>0</v>
      </c>
      <c r="Q79" s="56">
        <f t="shared" ref="Q79:Q84" si="72">SUM(Z79:AE79,AI79:AK79,AO79:AQ79)</f>
        <v>0</v>
      </c>
      <c r="R79" s="57">
        <f t="shared" ref="R79:R84" si="73">SUM(AR79:AS79)</f>
        <v>0</v>
      </c>
    </row>
    <row r="80" spans="2:18" ht="15.75" x14ac:dyDescent="0.25">
      <c r="B80" s="62" t="s">
        <v>68</v>
      </c>
      <c r="C80" s="63" t="s">
        <v>306</v>
      </c>
      <c r="D80" s="64"/>
      <c r="E80" s="65"/>
      <c r="F80" s="161"/>
      <c r="G80" s="156">
        <v>5</v>
      </c>
      <c r="H80" s="50">
        <v>90</v>
      </c>
      <c r="I80" s="157">
        <v>68</v>
      </c>
      <c r="J80" s="51">
        <v>22</v>
      </c>
      <c r="K80" s="52">
        <v>6</v>
      </c>
      <c r="L80" s="53">
        <v>0</v>
      </c>
      <c r="M80" s="54">
        <v>5</v>
      </c>
      <c r="N80" s="54">
        <f t="shared" si="69"/>
        <v>0</v>
      </c>
      <c r="O80" s="55">
        <f t="shared" si="70"/>
        <v>0</v>
      </c>
      <c r="P80" s="55">
        <f t="shared" si="71"/>
        <v>0</v>
      </c>
      <c r="Q80" s="56">
        <f t="shared" si="72"/>
        <v>0</v>
      </c>
      <c r="R80" s="57">
        <f t="shared" si="73"/>
        <v>0</v>
      </c>
    </row>
    <row r="81" spans="2:18" ht="15.75" x14ac:dyDescent="0.25">
      <c r="B81" s="62" t="s">
        <v>69</v>
      </c>
      <c r="C81" s="63" t="s">
        <v>299</v>
      </c>
      <c r="D81" s="64" t="s">
        <v>16</v>
      </c>
      <c r="E81" s="65" t="s">
        <v>16</v>
      </c>
      <c r="F81" s="161"/>
      <c r="G81" s="156">
        <v>6</v>
      </c>
      <c r="H81" s="50">
        <v>100</v>
      </c>
      <c r="I81" s="157">
        <v>71</v>
      </c>
      <c r="J81" s="51">
        <v>29</v>
      </c>
      <c r="K81" s="52">
        <v>0</v>
      </c>
      <c r="L81" s="53">
        <v>0</v>
      </c>
      <c r="M81" s="54">
        <v>6</v>
      </c>
      <c r="N81" s="54">
        <f>SUM(T81:AQ81)</f>
        <v>0</v>
      </c>
      <c r="O81" s="55">
        <f t="shared" si="70"/>
        <v>0</v>
      </c>
      <c r="P81" s="55">
        <f t="shared" si="71"/>
        <v>0</v>
      </c>
      <c r="Q81" s="56">
        <f t="shared" si="72"/>
        <v>0</v>
      </c>
      <c r="R81" s="57">
        <f t="shared" si="73"/>
        <v>0</v>
      </c>
    </row>
    <row r="82" spans="2:18" ht="15.75" x14ac:dyDescent="0.25">
      <c r="B82" s="62" t="s">
        <v>70</v>
      </c>
      <c r="C82" s="63" t="s">
        <v>289</v>
      </c>
      <c r="D82" s="64"/>
      <c r="E82" s="65" t="s">
        <v>16</v>
      </c>
      <c r="F82" s="161"/>
      <c r="G82" s="156">
        <v>5</v>
      </c>
      <c r="H82" s="50">
        <v>120</v>
      </c>
      <c r="I82" s="157">
        <v>108</v>
      </c>
      <c r="J82" s="51">
        <v>12</v>
      </c>
      <c r="K82" s="52">
        <v>2</v>
      </c>
      <c r="L82" s="53">
        <v>10</v>
      </c>
      <c r="M82" s="54">
        <v>5</v>
      </c>
      <c r="N82" s="54">
        <f t="shared" si="69"/>
        <v>0</v>
      </c>
      <c r="O82" s="55">
        <f t="shared" si="70"/>
        <v>0</v>
      </c>
      <c r="P82" s="55">
        <f t="shared" si="71"/>
        <v>0</v>
      </c>
      <c r="Q82" s="56">
        <f t="shared" si="72"/>
        <v>0</v>
      </c>
      <c r="R82" s="57">
        <f t="shared" si="73"/>
        <v>0</v>
      </c>
    </row>
    <row r="83" spans="2:18" ht="15.75" x14ac:dyDescent="0.25">
      <c r="B83" s="103" t="s">
        <v>71</v>
      </c>
      <c r="C83" s="63" t="s">
        <v>289</v>
      </c>
      <c r="D83" s="64" t="s">
        <v>16</v>
      </c>
      <c r="E83" s="65" t="s">
        <v>16</v>
      </c>
      <c r="F83" s="161"/>
      <c r="G83" s="156">
        <v>7</v>
      </c>
      <c r="H83" s="50">
        <v>166</v>
      </c>
      <c r="I83" s="157">
        <v>148</v>
      </c>
      <c r="J83" s="51">
        <v>18</v>
      </c>
      <c r="K83" s="52">
        <v>2</v>
      </c>
      <c r="L83" s="53">
        <v>14</v>
      </c>
      <c r="M83" s="54">
        <v>7</v>
      </c>
      <c r="N83" s="54">
        <f t="shared" si="69"/>
        <v>0</v>
      </c>
      <c r="O83" s="55">
        <f t="shared" si="70"/>
        <v>0</v>
      </c>
      <c r="P83" s="55">
        <f t="shared" si="71"/>
        <v>0</v>
      </c>
      <c r="Q83" s="56">
        <f t="shared" si="72"/>
        <v>0</v>
      </c>
      <c r="R83" s="57">
        <f t="shared" si="73"/>
        <v>0</v>
      </c>
    </row>
    <row r="84" spans="2:18" ht="16.5" thickBot="1" x14ac:dyDescent="0.3">
      <c r="B84" s="62" t="s">
        <v>72</v>
      </c>
      <c r="C84" s="63" t="s">
        <v>289</v>
      </c>
      <c r="D84" s="64"/>
      <c r="E84" s="65" t="s">
        <v>16</v>
      </c>
      <c r="F84" s="161"/>
      <c r="G84" s="156">
        <v>3</v>
      </c>
      <c r="H84" s="50">
        <v>56</v>
      </c>
      <c r="I84" s="157">
        <v>38</v>
      </c>
      <c r="J84" s="51">
        <v>18</v>
      </c>
      <c r="K84" s="52">
        <v>0</v>
      </c>
      <c r="L84" s="53">
        <v>6</v>
      </c>
      <c r="M84" s="54">
        <v>3</v>
      </c>
      <c r="N84" s="54">
        <f t="shared" si="69"/>
        <v>0</v>
      </c>
      <c r="O84" s="55">
        <f t="shared" si="70"/>
        <v>0</v>
      </c>
      <c r="P84" s="55">
        <f t="shared" si="71"/>
        <v>0</v>
      </c>
      <c r="Q84" s="56">
        <f t="shared" si="72"/>
        <v>0</v>
      </c>
      <c r="R84" s="57">
        <f t="shared" si="73"/>
        <v>0</v>
      </c>
    </row>
    <row r="85" spans="2:18" ht="16.5" thickBot="1" x14ac:dyDescent="0.3">
      <c r="B85" s="77" t="s">
        <v>73</v>
      </c>
      <c r="C85" s="78"/>
      <c r="D85" s="79">
        <f>COUNTIF(D78:D84,"x")</f>
        <v>3</v>
      </c>
      <c r="E85" s="80">
        <f>COUNTIF(E78:E84,"x")</f>
        <v>6</v>
      </c>
      <c r="F85" s="81">
        <f>COUNTIF(F78:F84,"x")</f>
        <v>0</v>
      </c>
      <c r="G85" s="82">
        <v>32</v>
      </c>
      <c r="H85" s="82">
        <v>662</v>
      </c>
      <c r="I85" s="83">
        <v>543</v>
      </c>
      <c r="J85" s="83">
        <v>119</v>
      </c>
      <c r="K85" s="84">
        <v>13</v>
      </c>
      <c r="L85" s="85">
        <v>40</v>
      </c>
      <c r="M85" s="86">
        <f t="shared" ref="M85:R85" si="74">SUM(M78:M84)</f>
        <v>32</v>
      </c>
      <c r="N85" s="86">
        <f t="shared" si="74"/>
        <v>0</v>
      </c>
      <c r="O85" s="87">
        <f t="shared" si="74"/>
        <v>0</v>
      </c>
      <c r="P85" s="87">
        <f t="shared" si="74"/>
        <v>0</v>
      </c>
      <c r="Q85" s="88">
        <f t="shared" si="74"/>
        <v>0</v>
      </c>
      <c r="R85" s="89">
        <f t="shared" si="74"/>
        <v>0</v>
      </c>
    </row>
    <row r="86" spans="2:18" ht="15.75" x14ac:dyDescent="0.25">
      <c r="B86" s="62"/>
      <c r="C86" s="63"/>
      <c r="D86" s="64"/>
      <c r="E86" s="65"/>
      <c r="F86" s="161"/>
      <c r="G86" s="156"/>
      <c r="H86" s="50"/>
      <c r="I86" s="157"/>
      <c r="J86" s="51"/>
      <c r="K86" s="52"/>
      <c r="L86" s="53"/>
      <c r="M86" s="54"/>
      <c r="N86" s="54"/>
      <c r="O86" s="166"/>
      <c r="P86" s="170"/>
      <c r="Q86" s="55"/>
      <c r="R86" s="57"/>
    </row>
    <row r="87" spans="2:18" ht="15.75" x14ac:dyDescent="0.25">
      <c r="B87" s="62" t="s">
        <v>74</v>
      </c>
      <c r="C87" s="63" t="s">
        <v>295</v>
      </c>
      <c r="D87" s="64" t="s">
        <v>16</v>
      </c>
      <c r="E87" s="65" t="s">
        <v>16</v>
      </c>
      <c r="F87" s="161"/>
      <c r="G87" s="156">
        <v>3</v>
      </c>
      <c r="H87" s="50">
        <v>73</v>
      </c>
      <c r="I87" s="157">
        <v>73</v>
      </c>
      <c r="J87" s="51">
        <v>0</v>
      </c>
      <c r="K87" s="52">
        <v>2</v>
      </c>
      <c r="L87" s="53">
        <v>3</v>
      </c>
      <c r="M87" s="54">
        <v>3</v>
      </c>
      <c r="N87" s="54">
        <f>SUM(T87:AQ87)</f>
        <v>0</v>
      </c>
      <c r="O87" s="166">
        <f>SUM(U87,W87,Y87,AA87,AC87,AE87,AL87:AQ87)</f>
        <v>0</v>
      </c>
      <c r="P87" s="170">
        <f>SUM(T87,V87,X87,Z87,AB87,AD87,AF87:AK87)</f>
        <v>0</v>
      </c>
      <c r="Q87" s="55">
        <f>SUM(Z87:AE87,AI87:AK87,AO87:AQ87)</f>
        <v>0</v>
      </c>
      <c r="R87" s="57">
        <f>SUM(AR87:AS87)</f>
        <v>0</v>
      </c>
    </row>
    <row r="88" spans="2:18" ht="15.75" x14ac:dyDescent="0.25">
      <c r="B88" s="62" t="s">
        <v>75</v>
      </c>
      <c r="C88" s="63" t="s">
        <v>295</v>
      </c>
      <c r="D88" s="64"/>
      <c r="E88" s="65" t="s">
        <v>16</v>
      </c>
      <c r="F88" s="161"/>
      <c r="G88" s="156">
        <v>4</v>
      </c>
      <c r="H88" s="50">
        <v>93</v>
      </c>
      <c r="I88" s="157">
        <v>87</v>
      </c>
      <c r="J88" s="51">
        <v>6</v>
      </c>
      <c r="K88" s="52">
        <v>1</v>
      </c>
      <c r="L88" s="53">
        <v>3</v>
      </c>
      <c r="M88" s="54">
        <v>4</v>
      </c>
      <c r="N88" s="54">
        <f t="shared" ref="N88:N91" si="75">SUM(T88:AQ88)</f>
        <v>0</v>
      </c>
      <c r="O88" s="55">
        <f t="shared" ref="O88:O91" si="76">SUM(U88,W88,Y88,AA88,AC88,AE88,AL88:AQ88)</f>
        <v>0</v>
      </c>
      <c r="P88" s="55">
        <f t="shared" ref="P88:P91" si="77">SUM(T88,V88,X88,Z88,AB88,AD88,AF88:AK88)</f>
        <v>0</v>
      </c>
      <c r="Q88" s="56">
        <f t="shared" ref="Q88:Q91" si="78">SUM(Z88:AE88,AI88:AK88,AO88:AQ88)</f>
        <v>0</v>
      </c>
      <c r="R88" s="57">
        <f t="shared" ref="R88:R91" si="79">SUM(AR88:AS88)</f>
        <v>0</v>
      </c>
    </row>
    <row r="89" spans="2:18" ht="15.75" x14ac:dyDescent="0.25">
      <c r="B89" s="103" t="s">
        <v>76</v>
      </c>
      <c r="C89" s="63" t="s">
        <v>306</v>
      </c>
      <c r="D89" s="64"/>
      <c r="E89" s="65"/>
      <c r="F89" s="161"/>
      <c r="G89" s="156">
        <v>6</v>
      </c>
      <c r="H89" s="50">
        <v>120</v>
      </c>
      <c r="I89" s="157">
        <v>98</v>
      </c>
      <c r="J89" s="51">
        <v>22</v>
      </c>
      <c r="K89" s="52">
        <v>0</v>
      </c>
      <c r="L89" s="53">
        <v>0</v>
      </c>
      <c r="M89" s="54">
        <v>6</v>
      </c>
      <c r="N89" s="54">
        <f t="shared" si="75"/>
        <v>0</v>
      </c>
      <c r="O89" s="55">
        <f t="shared" si="76"/>
        <v>0</v>
      </c>
      <c r="P89" s="55">
        <f t="shared" si="77"/>
        <v>0</v>
      </c>
      <c r="Q89" s="56">
        <f t="shared" si="78"/>
        <v>0</v>
      </c>
      <c r="R89" s="57">
        <f t="shared" si="79"/>
        <v>0</v>
      </c>
    </row>
    <row r="90" spans="2:18" ht="15.75" x14ac:dyDescent="0.25">
      <c r="B90" s="62" t="s">
        <v>77</v>
      </c>
      <c r="C90" s="63" t="s">
        <v>289</v>
      </c>
      <c r="D90" s="64" t="s">
        <v>16</v>
      </c>
      <c r="E90" s="65" t="s">
        <v>16</v>
      </c>
      <c r="F90" s="161"/>
      <c r="G90" s="156">
        <v>4</v>
      </c>
      <c r="H90" s="50">
        <v>108</v>
      </c>
      <c r="I90" s="157">
        <v>108</v>
      </c>
      <c r="J90" s="51">
        <v>0</v>
      </c>
      <c r="K90" s="52">
        <v>1</v>
      </c>
      <c r="L90" s="53">
        <v>8</v>
      </c>
      <c r="M90" s="54">
        <v>4</v>
      </c>
      <c r="N90" s="54">
        <f t="shared" si="75"/>
        <v>0</v>
      </c>
      <c r="O90" s="55">
        <f t="shared" si="76"/>
        <v>0</v>
      </c>
      <c r="P90" s="55">
        <f t="shared" si="77"/>
        <v>0</v>
      </c>
      <c r="Q90" s="56">
        <f t="shared" si="78"/>
        <v>0</v>
      </c>
      <c r="R90" s="57">
        <f t="shared" si="79"/>
        <v>0</v>
      </c>
    </row>
    <row r="91" spans="2:18" ht="16.5" thickBot="1" x14ac:dyDescent="0.3">
      <c r="B91" s="103" t="s">
        <v>78</v>
      </c>
      <c r="C91" s="63" t="s">
        <v>289</v>
      </c>
      <c r="D91" s="64" t="s">
        <v>16</v>
      </c>
      <c r="E91" s="65" t="s">
        <v>16</v>
      </c>
      <c r="F91" s="161"/>
      <c r="G91" s="156">
        <v>4</v>
      </c>
      <c r="H91" s="50">
        <v>86</v>
      </c>
      <c r="I91" s="157">
        <v>86</v>
      </c>
      <c r="J91" s="51">
        <v>0</v>
      </c>
      <c r="K91" s="52">
        <v>12</v>
      </c>
      <c r="L91" s="53">
        <v>6</v>
      </c>
      <c r="M91" s="54">
        <v>4</v>
      </c>
      <c r="N91" s="54">
        <f t="shared" si="75"/>
        <v>0</v>
      </c>
      <c r="O91" s="55">
        <f t="shared" si="76"/>
        <v>0</v>
      </c>
      <c r="P91" s="55">
        <f t="shared" si="77"/>
        <v>0</v>
      </c>
      <c r="Q91" s="56">
        <f t="shared" si="78"/>
        <v>0</v>
      </c>
      <c r="R91" s="57">
        <f t="shared" si="79"/>
        <v>0</v>
      </c>
    </row>
    <row r="92" spans="2:18" ht="16.5" thickBot="1" x14ac:dyDescent="0.3">
      <c r="B92" s="77" t="s">
        <v>79</v>
      </c>
      <c r="C92" s="78"/>
      <c r="D92" s="79">
        <f>COUNTIF(D87:D91,"x")</f>
        <v>3</v>
      </c>
      <c r="E92" s="80">
        <f>COUNTIF(E87:E91,"x")</f>
        <v>4</v>
      </c>
      <c r="F92" s="81">
        <f>COUNTIF(F87:F91,"x")</f>
        <v>0</v>
      </c>
      <c r="G92" s="82">
        <v>21</v>
      </c>
      <c r="H92" s="82">
        <v>480</v>
      </c>
      <c r="I92" s="83">
        <v>452</v>
      </c>
      <c r="J92" s="83">
        <v>28</v>
      </c>
      <c r="K92" s="84">
        <v>16</v>
      </c>
      <c r="L92" s="85">
        <v>20</v>
      </c>
      <c r="M92" s="86">
        <f t="shared" ref="M92" si="80">SUM(M87:M91)</f>
        <v>21</v>
      </c>
      <c r="N92" s="86">
        <f t="shared" ref="N92:R92" si="81">SUM(N87:N91)</f>
        <v>0</v>
      </c>
      <c r="O92" s="87">
        <f t="shared" si="81"/>
        <v>0</v>
      </c>
      <c r="P92" s="87">
        <f t="shared" si="81"/>
        <v>0</v>
      </c>
      <c r="Q92" s="89">
        <f t="shared" si="81"/>
        <v>0</v>
      </c>
      <c r="R92" s="89">
        <f t="shared" si="81"/>
        <v>0</v>
      </c>
    </row>
    <row r="93" spans="2:18" ht="16.5" thickBot="1" x14ac:dyDescent="0.3">
      <c r="B93" s="106"/>
      <c r="C93" s="107"/>
      <c r="D93" s="108"/>
      <c r="E93" s="109"/>
      <c r="F93" s="183"/>
      <c r="G93" s="184"/>
      <c r="H93" s="111"/>
      <c r="I93" s="185"/>
      <c r="J93" s="112"/>
      <c r="K93" s="113"/>
      <c r="L93" s="114"/>
      <c r="M93" s="115"/>
      <c r="N93" s="115"/>
      <c r="O93" s="186"/>
      <c r="P93" s="187"/>
      <c r="Q93" s="116"/>
      <c r="R93" s="118"/>
    </row>
    <row r="94" spans="2:18" ht="16.5" thickBot="1" x14ac:dyDescent="0.3">
      <c r="B94" s="119" t="s">
        <v>80</v>
      </c>
      <c r="C94" s="120"/>
      <c r="D94" s="121">
        <f>SUM(D59,D69,D76,D85,D92)</f>
        <v>18</v>
      </c>
      <c r="E94" s="122">
        <f>SUM(E59,E69,E76,E85,E92)</f>
        <v>23</v>
      </c>
      <c r="F94" s="123">
        <f>SUM(F59,F69,F76,F85,F92)</f>
        <v>1</v>
      </c>
      <c r="G94" s="124">
        <v>139</v>
      </c>
      <c r="H94" s="125">
        <v>2979</v>
      </c>
      <c r="I94" s="125">
        <v>2554</v>
      </c>
      <c r="J94" s="125">
        <v>425</v>
      </c>
      <c r="K94" s="125">
        <v>85</v>
      </c>
      <c r="L94" s="125">
        <v>166</v>
      </c>
      <c r="M94" s="126">
        <f>SUM(M59,M69,M76,M85,M92)</f>
        <v>139</v>
      </c>
      <c r="N94" s="127">
        <f t="shared" ref="N94:R94" si="82">SUM(N59,N69,N76,N85,N92)</f>
        <v>0</v>
      </c>
      <c r="O94" s="128">
        <f t="shared" si="82"/>
        <v>0</v>
      </c>
      <c r="P94" s="128">
        <f>SUM(P59,P69,P76,P85,P92)</f>
        <v>0</v>
      </c>
      <c r="Q94" s="129">
        <f t="shared" si="82"/>
        <v>0</v>
      </c>
      <c r="R94" s="130">
        <f t="shared" si="82"/>
        <v>0</v>
      </c>
    </row>
    <row r="95" spans="2:18" ht="16.5" thickBot="1" x14ac:dyDescent="0.3">
      <c r="B95" s="131"/>
      <c r="C95" s="132"/>
      <c r="D95" s="133"/>
      <c r="E95" s="134"/>
      <c r="F95" s="188"/>
      <c r="G95" s="189"/>
      <c r="H95" s="136"/>
      <c r="I95" s="190"/>
      <c r="J95" s="137"/>
      <c r="K95" s="138"/>
      <c r="L95" s="139"/>
      <c r="M95" s="140"/>
      <c r="N95" s="140"/>
      <c r="O95" s="191"/>
      <c r="P95" s="192"/>
      <c r="Q95" s="141"/>
      <c r="R95" s="143"/>
    </row>
    <row r="96" spans="2:18" ht="15.75" thickBot="1" x14ac:dyDescent="0.3"/>
    <row r="97" spans="2:18" ht="16.5" thickBot="1" x14ac:dyDescent="0.3">
      <c r="B97" s="193" t="s">
        <v>81</v>
      </c>
      <c r="C97" s="1"/>
      <c r="D97" s="1"/>
      <c r="E97" s="1"/>
      <c r="F97" s="2"/>
      <c r="G97" s="3" t="s">
        <v>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5"/>
    </row>
    <row r="98" spans="2:18" ht="16.5" thickBot="1" x14ac:dyDescent="0.3">
      <c r="B98" s="6"/>
      <c r="C98" s="6"/>
      <c r="D98" s="6"/>
      <c r="E98" s="6"/>
      <c r="F98" s="144"/>
      <c r="G98" s="7" t="s">
        <v>2</v>
      </c>
      <c r="H98" s="8"/>
      <c r="I98" s="8"/>
      <c r="J98" s="8"/>
      <c r="K98" s="8"/>
      <c r="L98" s="9"/>
      <c r="M98" s="10" t="s">
        <v>3</v>
      </c>
      <c r="N98" s="10"/>
      <c r="O98" s="10"/>
      <c r="P98" s="10"/>
      <c r="Q98" s="10"/>
      <c r="R98" s="11"/>
    </row>
    <row r="99" spans="2:18" x14ac:dyDescent="0.25">
      <c r="B99" s="12" t="s">
        <v>4</v>
      </c>
      <c r="C99" s="13" t="s">
        <v>5</v>
      </c>
      <c r="D99" s="14" t="s">
        <v>6</v>
      </c>
      <c r="E99" s="15" t="s">
        <v>7</v>
      </c>
      <c r="F99" s="145" t="s">
        <v>8</v>
      </c>
      <c r="G99" s="17" t="s">
        <v>9</v>
      </c>
      <c r="H99" s="18" t="s">
        <v>10</v>
      </c>
      <c r="I99" s="146" t="s">
        <v>11</v>
      </c>
      <c r="J99" s="146" t="s">
        <v>12</v>
      </c>
      <c r="K99" s="19" t="s">
        <v>13</v>
      </c>
      <c r="L99" s="147" t="s">
        <v>14</v>
      </c>
      <c r="M99" s="21" t="s">
        <v>9</v>
      </c>
      <c r="N99" s="22" t="s">
        <v>10</v>
      </c>
      <c r="O99" s="23" t="s">
        <v>11</v>
      </c>
      <c r="P99" s="23" t="s">
        <v>12</v>
      </c>
      <c r="Q99" s="24" t="s">
        <v>13</v>
      </c>
      <c r="R99" s="25" t="s">
        <v>14</v>
      </c>
    </row>
    <row r="100" spans="2:18" x14ac:dyDescent="0.25">
      <c r="B100" s="26"/>
      <c r="C100" s="27"/>
      <c r="D100" s="28"/>
      <c r="E100" s="29"/>
      <c r="F100" s="148"/>
      <c r="G100" s="17"/>
      <c r="H100" s="18"/>
      <c r="I100" s="146"/>
      <c r="J100" s="146"/>
      <c r="K100" s="19"/>
      <c r="L100" s="147"/>
      <c r="M100" s="21"/>
      <c r="N100" s="22"/>
      <c r="O100" s="23"/>
      <c r="P100" s="23"/>
      <c r="Q100" s="24"/>
      <c r="R100" s="25"/>
    </row>
    <row r="101" spans="2:18" x14ac:dyDescent="0.25">
      <c r="B101" s="26"/>
      <c r="C101" s="27"/>
      <c r="D101" s="28"/>
      <c r="E101" s="29"/>
      <c r="F101" s="148"/>
      <c r="G101" s="17"/>
      <c r="H101" s="18"/>
      <c r="I101" s="146"/>
      <c r="J101" s="146"/>
      <c r="K101" s="19"/>
      <c r="L101" s="147"/>
      <c r="M101" s="21"/>
      <c r="N101" s="22"/>
      <c r="O101" s="23"/>
      <c r="P101" s="23"/>
      <c r="Q101" s="24"/>
      <c r="R101" s="25"/>
    </row>
    <row r="102" spans="2:18" x14ac:dyDescent="0.25">
      <c r="B102" s="26"/>
      <c r="C102" s="27"/>
      <c r="D102" s="28"/>
      <c r="E102" s="29"/>
      <c r="F102" s="148"/>
      <c r="G102" s="17"/>
      <c r="H102" s="18"/>
      <c r="I102" s="146"/>
      <c r="J102" s="146"/>
      <c r="K102" s="19"/>
      <c r="L102" s="147"/>
      <c r="M102" s="21"/>
      <c r="N102" s="22"/>
      <c r="O102" s="23"/>
      <c r="P102" s="23"/>
      <c r="Q102" s="24"/>
      <c r="R102" s="25"/>
    </row>
    <row r="103" spans="2:18" ht="68.25" customHeight="1" thickBot="1" x14ac:dyDescent="0.3">
      <c r="B103" s="31"/>
      <c r="C103" s="32"/>
      <c r="D103" s="33"/>
      <c r="E103" s="34"/>
      <c r="F103" s="149"/>
      <c r="G103" s="36"/>
      <c r="H103" s="37"/>
      <c r="I103" s="150"/>
      <c r="J103" s="150"/>
      <c r="K103" s="38"/>
      <c r="L103" s="151"/>
      <c r="M103" s="40"/>
      <c r="N103" s="41"/>
      <c r="O103" s="42"/>
      <c r="P103" s="42"/>
      <c r="Q103" s="43"/>
      <c r="R103" s="44"/>
    </row>
    <row r="104" spans="2:18" ht="15.75" x14ac:dyDescent="0.25">
      <c r="B104" s="62"/>
      <c r="C104" s="194"/>
      <c r="D104" s="153"/>
      <c r="E104" s="154"/>
      <c r="F104" s="155"/>
      <c r="G104" s="156"/>
      <c r="H104" s="50"/>
      <c r="I104" s="157"/>
      <c r="J104" s="51"/>
      <c r="K104" s="52"/>
      <c r="L104" s="53"/>
      <c r="M104" s="54"/>
      <c r="N104" s="54"/>
      <c r="O104" s="195"/>
      <c r="P104" s="196"/>
      <c r="Q104" s="56"/>
      <c r="R104" s="57"/>
    </row>
    <row r="105" spans="2:18" ht="15.75" x14ac:dyDescent="0.25">
      <c r="B105" s="197" t="s">
        <v>82</v>
      </c>
      <c r="C105" s="198" t="s">
        <v>306</v>
      </c>
      <c r="D105" s="59"/>
      <c r="E105" s="60"/>
      <c r="F105" s="162"/>
      <c r="G105" s="156">
        <v>5</v>
      </c>
      <c r="H105" s="50">
        <v>92</v>
      </c>
      <c r="I105" s="157">
        <v>64</v>
      </c>
      <c r="J105" s="51">
        <v>28</v>
      </c>
      <c r="K105" s="52">
        <v>2</v>
      </c>
      <c r="L105" s="53">
        <v>0</v>
      </c>
      <c r="M105" s="54">
        <v>5</v>
      </c>
      <c r="N105" s="54">
        <f>SUM(T105:AQ105)</f>
        <v>0</v>
      </c>
      <c r="O105" s="55">
        <f>SUM(U105,W105,Y105,AA105,AC105,AE105,AL105:AQ105)</f>
        <v>0</v>
      </c>
      <c r="P105" s="55">
        <f>SUM(T105,V105,X105,Z105,AB105,AD105,AF105:AK105)</f>
        <v>0</v>
      </c>
      <c r="Q105" s="56">
        <f>SUM(Z105:AE105,AI105:AK105,AO105:AQ105)</f>
        <v>0</v>
      </c>
      <c r="R105" s="57">
        <f>SUM(AR105:AS105)</f>
        <v>0</v>
      </c>
    </row>
    <row r="106" spans="2:18" ht="15.75" x14ac:dyDescent="0.25">
      <c r="B106" s="199" t="s">
        <v>83</v>
      </c>
      <c r="C106" s="198" t="s">
        <v>289</v>
      </c>
      <c r="D106" s="64" t="s">
        <v>16</v>
      </c>
      <c r="E106" s="65" t="s">
        <v>16</v>
      </c>
      <c r="F106" s="161"/>
      <c r="G106" s="156">
        <v>4</v>
      </c>
      <c r="H106" s="50">
        <v>103</v>
      </c>
      <c r="I106" s="157">
        <v>97</v>
      </c>
      <c r="J106" s="51">
        <v>6</v>
      </c>
      <c r="K106" s="52">
        <v>0</v>
      </c>
      <c r="L106" s="53">
        <v>8</v>
      </c>
      <c r="M106" s="54">
        <v>4</v>
      </c>
      <c r="N106" s="54">
        <f t="shared" ref="N106:N109" si="83">SUM(T106:AQ106)</f>
        <v>0</v>
      </c>
      <c r="O106" s="55">
        <f t="shared" ref="O106:O109" si="84">SUM(U106,W106,Y106,AA106,AC106,AE106,AL106:AQ106)</f>
        <v>0</v>
      </c>
      <c r="P106" s="55">
        <f t="shared" ref="P106:P109" si="85">SUM(T106,V106,X106,Z106,AB106,AD106,AF106:AK106)</f>
        <v>0</v>
      </c>
      <c r="Q106" s="56">
        <f t="shared" ref="Q106:Q109" si="86">SUM(Z106:AE106,AI106:AK106,AO106:AQ106)</f>
        <v>0</v>
      </c>
      <c r="R106" s="57">
        <f t="shared" ref="R106:R109" si="87">SUM(AR106:AS106)</f>
        <v>0</v>
      </c>
    </row>
    <row r="107" spans="2:18" ht="15.75" x14ac:dyDescent="0.25">
      <c r="B107" s="199" t="s">
        <v>84</v>
      </c>
      <c r="C107" s="198" t="s">
        <v>289</v>
      </c>
      <c r="D107" s="64" t="s">
        <v>85</v>
      </c>
      <c r="E107" s="65" t="s">
        <v>16</v>
      </c>
      <c r="F107" s="161"/>
      <c r="G107" s="156">
        <v>5</v>
      </c>
      <c r="H107" s="50">
        <v>95</v>
      </c>
      <c r="I107" s="157">
        <v>71</v>
      </c>
      <c r="J107" s="67">
        <v>24</v>
      </c>
      <c r="K107" s="52">
        <v>0</v>
      </c>
      <c r="L107" s="53">
        <v>10</v>
      </c>
      <c r="M107" s="54">
        <v>5</v>
      </c>
      <c r="N107" s="54">
        <f t="shared" si="83"/>
        <v>0</v>
      </c>
      <c r="O107" s="55">
        <f t="shared" si="84"/>
        <v>0</v>
      </c>
      <c r="P107" s="55">
        <f t="shared" si="85"/>
        <v>0</v>
      </c>
      <c r="Q107" s="56">
        <f t="shared" si="86"/>
        <v>0</v>
      </c>
      <c r="R107" s="57">
        <f t="shared" si="87"/>
        <v>0</v>
      </c>
    </row>
    <row r="108" spans="2:18" ht="15.75" x14ac:dyDescent="0.25">
      <c r="B108" s="197" t="s">
        <v>86</v>
      </c>
      <c r="C108" s="198" t="s">
        <v>289</v>
      </c>
      <c r="D108" s="64" t="s">
        <v>85</v>
      </c>
      <c r="E108" s="65" t="s">
        <v>16</v>
      </c>
      <c r="F108" s="161"/>
      <c r="G108" s="156">
        <v>2</v>
      </c>
      <c r="H108" s="50">
        <v>38</v>
      </c>
      <c r="I108" s="157">
        <v>38</v>
      </c>
      <c r="J108" s="51">
        <v>0</v>
      </c>
      <c r="K108" s="52">
        <v>12</v>
      </c>
      <c r="L108" s="53">
        <v>3</v>
      </c>
      <c r="M108" s="54">
        <v>2</v>
      </c>
      <c r="N108" s="54">
        <f t="shared" si="83"/>
        <v>0</v>
      </c>
      <c r="O108" s="55">
        <f t="shared" si="84"/>
        <v>0</v>
      </c>
      <c r="P108" s="55">
        <f t="shared" si="85"/>
        <v>0</v>
      </c>
      <c r="Q108" s="56">
        <f t="shared" si="86"/>
        <v>0</v>
      </c>
      <c r="R108" s="57">
        <f t="shared" si="87"/>
        <v>0</v>
      </c>
    </row>
    <row r="109" spans="2:18" ht="16.5" thickBot="1" x14ac:dyDescent="0.3">
      <c r="B109" s="199" t="s">
        <v>87</v>
      </c>
      <c r="C109" s="198" t="s">
        <v>289</v>
      </c>
      <c r="D109" s="70" t="s">
        <v>16</v>
      </c>
      <c r="E109" s="71" t="s">
        <v>16</v>
      </c>
      <c r="F109" s="167"/>
      <c r="G109" s="168">
        <v>4</v>
      </c>
      <c r="H109" s="73">
        <v>103</v>
      </c>
      <c r="I109" s="169">
        <v>97</v>
      </c>
      <c r="J109" s="67">
        <v>6</v>
      </c>
      <c r="K109" s="74">
        <v>1</v>
      </c>
      <c r="L109" s="53">
        <v>8</v>
      </c>
      <c r="M109" s="76">
        <v>4</v>
      </c>
      <c r="N109" s="54">
        <f t="shared" si="83"/>
        <v>0</v>
      </c>
      <c r="O109" s="55">
        <f t="shared" si="84"/>
        <v>0</v>
      </c>
      <c r="P109" s="55">
        <f t="shared" si="85"/>
        <v>0</v>
      </c>
      <c r="Q109" s="56">
        <f t="shared" si="86"/>
        <v>0</v>
      </c>
      <c r="R109" s="57">
        <f t="shared" si="87"/>
        <v>0</v>
      </c>
    </row>
    <row r="110" spans="2:18" ht="16.5" thickBot="1" x14ac:dyDescent="0.3">
      <c r="B110" s="77" t="s">
        <v>88</v>
      </c>
      <c r="C110" s="78"/>
      <c r="D110" s="79">
        <v>3</v>
      </c>
      <c r="E110" s="80">
        <f>COUNTIF(E105:E109,"x")</f>
        <v>4</v>
      </c>
      <c r="F110" s="81">
        <f>COUNTIF(F105:F109,"x")</f>
        <v>0</v>
      </c>
      <c r="G110" s="82">
        <v>20</v>
      </c>
      <c r="H110" s="200">
        <v>431</v>
      </c>
      <c r="I110" s="201">
        <v>367</v>
      </c>
      <c r="J110" s="201">
        <v>64</v>
      </c>
      <c r="K110" s="84">
        <v>15</v>
      </c>
      <c r="L110" s="85">
        <v>29</v>
      </c>
      <c r="M110" s="86">
        <f t="shared" ref="M110:R110" si="88">SUM(M105:M109)</f>
        <v>20</v>
      </c>
      <c r="N110" s="86">
        <f>SUM(N105:N109)</f>
        <v>0</v>
      </c>
      <c r="O110" s="87">
        <f t="shared" si="88"/>
        <v>0</v>
      </c>
      <c r="P110" s="87">
        <f t="shared" si="88"/>
        <v>0</v>
      </c>
      <c r="Q110" s="87">
        <f t="shared" si="88"/>
        <v>0</v>
      </c>
      <c r="R110" s="89">
        <f t="shared" si="88"/>
        <v>0</v>
      </c>
    </row>
    <row r="111" spans="2:18" ht="15.75" x14ac:dyDescent="0.25">
      <c r="B111" s="202" t="s">
        <v>89</v>
      </c>
      <c r="C111" s="203"/>
      <c r="D111" s="204"/>
      <c r="E111" s="205"/>
      <c r="F111" s="66"/>
      <c r="G111" s="206"/>
      <c r="H111" s="207"/>
      <c r="I111" s="208"/>
      <c r="J111" s="209"/>
      <c r="K111" s="51"/>
      <c r="L111" s="210"/>
      <c r="M111" s="96"/>
      <c r="N111" s="96"/>
      <c r="O111" s="195"/>
      <c r="P111" s="196"/>
      <c r="Q111" s="55"/>
      <c r="R111" s="57"/>
    </row>
    <row r="112" spans="2:18" ht="15.75" x14ac:dyDescent="0.25">
      <c r="B112" s="199" t="s">
        <v>90</v>
      </c>
      <c r="C112" s="198" t="s">
        <v>292</v>
      </c>
      <c r="D112" s="211" t="s">
        <v>16</v>
      </c>
      <c r="E112" s="205" t="s">
        <v>16</v>
      </c>
      <c r="F112" s="66"/>
      <c r="G112" s="156">
        <v>4</v>
      </c>
      <c r="H112" s="74">
        <v>93</v>
      </c>
      <c r="I112" s="169">
        <v>84</v>
      </c>
      <c r="J112" s="212">
        <v>9</v>
      </c>
      <c r="K112" s="51">
        <v>0</v>
      </c>
      <c r="L112" s="210">
        <v>8</v>
      </c>
      <c r="M112" s="54">
        <v>4</v>
      </c>
      <c r="N112" s="54">
        <f>SUM(T112:AQ112)</f>
        <v>0</v>
      </c>
      <c r="O112" s="56">
        <f>SUM(U112,W112,Y112,AA112,AC112,AE112,AL112:AQ112)</f>
        <v>0</v>
      </c>
      <c r="P112" s="57">
        <f>SUM(T112,V112,X112,Z112,AB112,AD112,AF112:AK112)</f>
        <v>0</v>
      </c>
      <c r="Q112" s="55">
        <f>SUM(Z112:AE112,AI112:AK112,AO112:AQ112)</f>
        <v>0</v>
      </c>
      <c r="R112" s="57">
        <f>SUM(AR112:AS112)</f>
        <v>0</v>
      </c>
    </row>
    <row r="113" spans="2:18" ht="15.75" x14ac:dyDescent="0.25">
      <c r="B113" s="213" t="s">
        <v>91</v>
      </c>
      <c r="C113" s="198" t="s">
        <v>295</v>
      </c>
      <c r="D113" s="211" t="s">
        <v>85</v>
      </c>
      <c r="E113" s="205" t="s">
        <v>16</v>
      </c>
      <c r="F113" s="66"/>
      <c r="G113" s="156">
        <v>3</v>
      </c>
      <c r="H113" s="74">
        <v>68</v>
      </c>
      <c r="I113" s="169">
        <v>62</v>
      </c>
      <c r="J113" s="212">
        <v>6</v>
      </c>
      <c r="K113" s="51">
        <v>0</v>
      </c>
      <c r="L113" s="210">
        <v>2</v>
      </c>
      <c r="M113" s="54">
        <v>3</v>
      </c>
      <c r="N113" s="54">
        <f t="shared" ref="N113:N114" si="89">SUM(T113:AQ113)</f>
        <v>0</v>
      </c>
      <c r="O113" s="56">
        <f t="shared" ref="O113:O114" si="90">SUM(U113,W113,Y113,AA113,AC113,AE113,AL113:AQ113)</f>
        <v>0</v>
      </c>
      <c r="P113" s="57">
        <f t="shared" ref="P113:P114" si="91">SUM(T113,V113,X113,Z113,AB113,AD113,AF113:AK113)</f>
        <v>0</v>
      </c>
      <c r="Q113" s="55">
        <f t="shared" ref="Q113:Q114" si="92">SUM(Z113:AE113,AI113:AK113,AO113:AQ113)</f>
        <v>0</v>
      </c>
      <c r="R113" s="57">
        <f t="shared" ref="R113:R114" si="93">SUM(AR113:AS113)</f>
        <v>0</v>
      </c>
    </row>
    <row r="114" spans="2:18" ht="16.5" thickBot="1" x14ac:dyDescent="0.3">
      <c r="B114" s="214" t="s">
        <v>92</v>
      </c>
      <c r="C114" s="215" t="s">
        <v>289</v>
      </c>
      <c r="D114" s="216" t="s">
        <v>16</v>
      </c>
      <c r="E114" s="217" t="s">
        <v>16</v>
      </c>
      <c r="F114" s="110"/>
      <c r="G114" s="189">
        <v>7</v>
      </c>
      <c r="H114" s="218">
        <v>167</v>
      </c>
      <c r="I114" s="219">
        <v>149</v>
      </c>
      <c r="J114" s="220">
        <v>18</v>
      </c>
      <c r="K114" s="112">
        <v>0</v>
      </c>
      <c r="L114" s="221">
        <v>7</v>
      </c>
      <c r="M114" s="140">
        <v>7</v>
      </c>
      <c r="N114" s="140">
        <f t="shared" si="89"/>
        <v>0</v>
      </c>
      <c r="O114" s="142">
        <f t="shared" si="90"/>
        <v>0</v>
      </c>
      <c r="P114" s="143">
        <f t="shared" si="91"/>
        <v>0</v>
      </c>
      <c r="Q114" s="55">
        <f t="shared" si="92"/>
        <v>0</v>
      </c>
      <c r="R114" s="57">
        <f t="shared" si="93"/>
        <v>0</v>
      </c>
    </row>
    <row r="115" spans="2:18" ht="16.5" thickBot="1" x14ac:dyDescent="0.3">
      <c r="B115" s="77" t="s">
        <v>93</v>
      </c>
      <c r="C115" s="78"/>
      <c r="D115" s="79">
        <v>2.5</v>
      </c>
      <c r="E115" s="80">
        <f>COUNTIF(E112:E114,"x")</f>
        <v>3</v>
      </c>
      <c r="F115" s="81">
        <f>COUNTIF(F112:F114,"x")</f>
        <v>0</v>
      </c>
      <c r="G115" s="82">
        <v>14</v>
      </c>
      <c r="H115" s="222">
        <v>328</v>
      </c>
      <c r="I115" s="223">
        <v>295</v>
      </c>
      <c r="J115" s="223">
        <v>33</v>
      </c>
      <c r="K115" s="84">
        <v>0</v>
      </c>
      <c r="L115" s="85">
        <v>17</v>
      </c>
      <c r="M115" s="86">
        <f t="shared" ref="M115:R115" si="94">SUM(M112:M114)</f>
        <v>14</v>
      </c>
      <c r="N115" s="87">
        <f t="shared" si="94"/>
        <v>0</v>
      </c>
      <c r="O115" s="87">
        <f t="shared" si="94"/>
        <v>0</v>
      </c>
      <c r="P115" s="87">
        <f t="shared" si="94"/>
        <v>0</v>
      </c>
      <c r="Q115" s="88">
        <f t="shared" si="94"/>
        <v>0</v>
      </c>
      <c r="R115" s="89">
        <f t="shared" si="94"/>
        <v>0</v>
      </c>
    </row>
    <row r="116" spans="2:18" ht="15.75" x14ac:dyDescent="0.25">
      <c r="B116" s="224"/>
      <c r="C116" s="225"/>
      <c r="D116" s="59"/>
      <c r="E116" s="60"/>
      <c r="F116" s="162"/>
      <c r="G116" s="156"/>
      <c r="H116" s="50"/>
      <c r="I116" s="157"/>
      <c r="J116" s="51"/>
      <c r="K116" s="52"/>
      <c r="L116" s="53"/>
      <c r="M116" s="54"/>
      <c r="N116" s="54"/>
      <c r="O116" s="166"/>
      <c r="P116" s="170"/>
      <c r="Q116" s="56"/>
      <c r="R116" s="57"/>
    </row>
    <row r="117" spans="2:18" ht="15.75" x14ac:dyDescent="0.25">
      <c r="B117" s="199" t="s">
        <v>94</v>
      </c>
      <c r="C117" s="198" t="s">
        <v>298</v>
      </c>
      <c r="D117" s="64" t="s">
        <v>16</v>
      </c>
      <c r="E117" s="65" t="s">
        <v>16</v>
      </c>
      <c r="F117" s="161" t="s">
        <v>16</v>
      </c>
      <c r="G117" s="156">
        <v>2</v>
      </c>
      <c r="H117" s="50">
        <v>30</v>
      </c>
      <c r="I117" s="157">
        <v>30</v>
      </c>
      <c r="J117" s="51">
        <v>0</v>
      </c>
      <c r="K117" s="52">
        <v>10</v>
      </c>
      <c r="L117" s="53">
        <v>0</v>
      </c>
      <c r="M117" s="54">
        <v>2</v>
      </c>
      <c r="N117" s="54">
        <f>SUM(T117:AQ117)</f>
        <v>0</v>
      </c>
      <c r="O117" s="55">
        <f>SUM(U117,W117,Y117,AA117,AC117,AE117,AL117:AQ117)</f>
        <v>0</v>
      </c>
      <c r="P117" s="55">
        <f>SUM(T117,V117,X117,Z117,AB117,AD117,AF117:AK117)</f>
        <v>0</v>
      </c>
      <c r="Q117" s="56">
        <f>SUM(Z117:AE117,AI117:AK117,AO117:AQ117)</f>
        <v>0</v>
      </c>
      <c r="R117" s="57">
        <f>SUM(AR117:AS117)</f>
        <v>0</v>
      </c>
    </row>
    <row r="118" spans="2:18" ht="15.75" x14ac:dyDescent="0.25">
      <c r="B118" s="199" t="s">
        <v>95</v>
      </c>
      <c r="C118" s="198" t="s">
        <v>305</v>
      </c>
      <c r="D118" s="64" t="s">
        <v>16</v>
      </c>
      <c r="E118" s="65" t="s">
        <v>16</v>
      </c>
      <c r="F118" s="161"/>
      <c r="G118" s="156">
        <v>4</v>
      </c>
      <c r="H118" s="50">
        <v>75</v>
      </c>
      <c r="I118" s="157">
        <v>59</v>
      </c>
      <c r="J118" s="51">
        <v>16</v>
      </c>
      <c r="K118" s="52">
        <v>6</v>
      </c>
      <c r="L118" s="53">
        <v>0</v>
      </c>
      <c r="M118" s="54">
        <v>4</v>
      </c>
      <c r="N118" s="54">
        <f t="shared" ref="N118:N119" si="95">SUM(T118:AQ118)</f>
        <v>0</v>
      </c>
      <c r="O118" s="55">
        <f t="shared" ref="O118:O119" si="96">SUM(U118,W118,Y118,AA118,AC118,AE118,AL118:AQ118)</f>
        <v>0</v>
      </c>
      <c r="P118" s="55">
        <f t="shared" ref="P118:P119" si="97">SUM(T118,V118,X118,Z118,AB118,AD118,AF118:AK118)</f>
        <v>0</v>
      </c>
      <c r="Q118" s="56">
        <f t="shared" ref="Q118:Q119" si="98">SUM(Z118:AE118,AI118:AK118,AO118:AQ118)</f>
        <v>0</v>
      </c>
      <c r="R118" s="57">
        <f t="shared" ref="R118:R119" si="99">SUM(AR118:AS118)</f>
        <v>0</v>
      </c>
    </row>
    <row r="119" spans="2:18" ht="16.5" thickBot="1" x14ac:dyDescent="0.3">
      <c r="B119" s="226" t="s">
        <v>96</v>
      </c>
      <c r="C119" s="227" t="s">
        <v>302</v>
      </c>
      <c r="D119" s="64" t="s">
        <v>16</v>
      </c>
      <c r="E119" s="65"/>
      <c r="F119" s="161" t="s">
        <v>16</v>
      </c>
      <c r="G119" s="156">
        <v>2</v>
      </c>
      <c r="H119" s="50">
        <v>44</v>
      </c>
      <c r="I119" s="157">
        <v>32</v>
      </c>
      <c r="J119" s="51">
        <v>12</v>
      </c>
      <c r="K119" s="52">
        <v>0</v>
      </c>
      <c r="L119" s="53">
        <v>4</v>
      </c>
      <c r="M119" s="54">
        <v>2</v>
      </c>
      <c r="N119" s="54">
        <f t="shared" si="95"/>
        <v>0</v>
      </c>
      <c r="O119" s="55">
        <f t="shared" si="96"/>
        <v>0</v>
      </c>
      <c r="P119" s="55">
        <f t="shared" si="97"/>
        <v>0</v>
      </c>
      <c r="Q119" s="56">
        <f t="shared" si="98"/>
        <v>0</v>
      </c>
      <c r="R119" s="57">
        <f t="shared" si="99"/>
        <v>0</v>
      </c>
    </row>
    <row r="120" spans="2:18" ht="16.5" thickBot="1" x14ac:dyDescent="0.3">
      <c r="B120" s="77" t="s">
        <v>97</v>
      </c>
      <c r="C120" s="78"/>
      <c r="D120" s="79">
        <f>COUNTIF(D117:D119,"x")</f>
        <v>3</v>
      </c>
      <c r="E120" s="80">
        <f t="shared" ref="E120:F120" si="100">COUNTIF(E117:E119,"x")</f>
        <v>2</v>
      </c>
      <c r="F120" s="81">
        <f t="shared" si="100"/>
        <v>2</v>
      </c>
      <c r="G120" s="82">
        <v>8</v>
      </c>
      <c r="H120" s="82">
        <v>149</v>
      </c>
      <c r="I120" s="83">
        <v>121</v>
      </c>
      <c r="J120" s="83">
        <v>28</v>
      </c>
      <c r="K120" s="84">
        <v>16</v>
      </c>
      <c r="L120" s="85">
        <v>4</v>
      </c>
      <c r="M120" s="86">
        <f t="shared" ref="M120:R120" si="101">SUM(M117:M119)</f>
        <v>8</v>
      </c>
      <c r="N120" s="87">
        <f>SUM(N117:N119)</f>
        <v>0</v>
      </c>
      <c r="O120" s="87">
        <f t="shared" si="101"/>
        <v>0</v>
      </c>
      <c r="P120" s="87">
        <f t="shared" si="101"/>
        <v>0</v>
      </c>
      <c r="Q120" s="88">
        <f t="shared" si="101"/>
        <v>0</v>
      </c>
      <c r="R120" s="89">
        <f t="shared" si="101"/>
        <v>0</v>
      </c>
    </row>
    <row r="121" spans="2:18" ht="15.75" x14ac:dyDescent="0.25">
      <c r="B121" s="202"/>
      <c r="C121" s="225"/>
      <c r="D121" s="64"/>
      <c r="E121" s="65"/>
      <c r="F121" s="161"/>
      <c r="G121" s="156"/>
      <c r="H121" s="50"/>
      <c r="I121" s="157"/>
      <c r="J121" s="51"/>
      <c r="K121" s="52"/>
      <c r="L121" s="53"/>
      <c r="M121" s="54"/>
      <c r="N121" s="54"/>
      <c r="O121" s="166"/>
      <c r="P121" s="170"/>
      <c r="Q121" s="56"/>
      <c r="R121" s="57"/>
    </row>
    <row r="122" spans="2:18" ht="15.75" x14ac:dyDescent="0.25">
      <c r="B122" s="199" t="s">
        <v>98</v>
      </c>
      <c r="C122" s="198" t="s">
        <v>301</v>
      </c>
      <c r="D122" s="64" t="s">
        <v>16</v>
      </c>
      <c r="E122" s="65" t="s">
        <v>16</v>
      </c>
      <c r="F122" s="161"/>
      <c r="G122" s="156">
        <v>6</v>
      </c>
      <c r="H122" s="50">
        <v>97</v>
      </c>
      <c r="I122" s="157">
        <v>79</v>
      </c>
      <c r="J122" s="51">
        <v>18</v>
      </c>
      <c r="K122" s="52">
        <v>15</v>
      </c>
      <c r="L122" s="53">
        <v>0</v>
      </c>
      <c r="M122" s="54">
        <v>6</v>
      </c>
      <c r="N122" s="54">
        <f>SUM(T122:AQ122)</f>
        <v>0</v>
      </c>
      <c r="O122" s="55">
        <f>SUM(U122,W122,Y122,AA122,AC122,AE122,AL122:AQ122)</f>
        <v>0</v>
      </c>
      <c r="P122" s="55">
        <f>SUM(T122,V122,X122,Z122,AB122,AD122,AF122:AK122)</f>
        <v>0</v>
      </c>
      <c r="Q122" s="56">
        <f>SUM(Z122:AE122,AI122:AK122,AO122:AQ122)</f>
        <v>0</v>
      </c>
      <c r="R122" s="57">
        <f>SUM(AR122:AS122)</f>
        <v>0</v>
      </c>
    </row>
    <row r="123" spans="2:18" ht="16.5" thickBot="1" x14ac:dyDescent="0.3">
      <c r="B123" s="228" t="s">
        <v>99</v>
      </c>
      <c r="C123" s="229" t="s">
        <v>289</v>
      </c>
      <c r="D123" s="66" t="s">
        <v>16</v>
      </c>
      <c r="E123" s="230" t="s">
        <v>16</v>
      </c>
      <c r="F123" s="161"/>
      <c r="G123" s="184">
        <v>6</v>
      </c>
      <c r="H123" s="111">
        <v>119</v>
      </c>
      <c r="I123" s="185">
        <v>89</v>
      </c>
      <c r="J123" s="112">
        <v>30</v>
      </c>
      <c r="K123" s="113">
        <v>0</v>
      </c>
      <c r="L123" s="114">
        <v>12</v>
      </c>
      <c r="M123" s="54">
        <v>5</v>
      </c>
      <c r="N123" s="54">
        <f>SUM(T123:AQ123)</f>
        <v>0</v>
      </c>
      <c r="O123" s="166">
        <f>SUM(U123,W123,Y123,AA123,AC123,AE123,AL123:AQ123)</f>
        <v>0</v>
      </c>
      <c r="P123" s="231">
        <f>SUM(T123,V123,X123,Z123,AB123,AD123,AF123:AK123)</f>
        <v>0</v>
      </c>
      <c r="Q123" s="54">
        <f>SUM(Z123:AE123,AI123:AK123,AO123:AQ123)</f>
        <v>0</v>
      </c>
      <c r="R123" s="54">
        <f>SUM(AR123:AS123)</f>
        <v>0</v>
      </c>
    </row>
    <row r="124" spans="2:18" ht="16.5" thickBot="1" x14ac:dyDescent="0.3">
      <c r="B124" s="77" t="s">
        <v>100</v>
      </c>
      <c r="C124" s="78"/>
      <c r="D124" s="79">
        <f>COUNTIF(D122:D123,"x")</f>
        <v>2</v>
      </c>
      <c r="E124" s="80">
        <f t="shared" ref="E124:F124" si="102">COUNTIF(E122:E123,"x")</f>
        <v>2</v>
      </c>
      <c r="F124" s="81">
        <f t="shared" si="102"/>
        <v>0</v>
      </c>
      <c r="G124" s="82">
        <v>12</v>
      </c>
      <c r="H124" s="82">
        <v>216</v>
      </c>
      <c r="I124" s="83">
        <v>168</v>
      </c>
      <c r="J124" s="83">
        <v>48</v>
      </c>
      <c r="K124" s="84">
        <v>15</v>
      </c>
      <c r="L124" s="85">
        <v>12</v>
      </c>
      <c r="M124" s="86">
        <f t="shared" ref="M124" si="103">SUM(M122:M123)</f>
        <v>11</v>
      </c>
      <c r="N124" s="86">
        <f>SUM(N122:N123)</f>
        <v>0</v>
      </c>
      <c r="O124" s="87">
        <f t="shared" ref="O124:R124" si="104">SUM(O122:O123)</f>
        <v>0</v>
      </c>
      <c r="P124" s="87">
        <f t="shared" si="104"/>
        <v>0</v>
      </c>
      <c r="Q124" s="88">
        <f t="shared" si="104"/>
        <v>0</v>
      </c>
      <c r="R124" s="89">
        <f t="shared" si="104"/>
        <v>0</v>
      </c>
    </row>
    <row r="125" spans="2:18" ht="15.75" x14ac:dyDescent="0.25">
      <c r="B125" s="202"/>
      <c r="C125" s="225"/>
      <c r="D125" s="59"/>
      <c r="E125" s="60"/>
      <c r="F125" s="162"/>
      <c r="G125" s="156"/>
      <c r="H125" s="156"/>
      <c r="I125" s="207"/>
      <c r="J125" s="232"/>
      <c r="K125" s="207"/>
      <c r="L125" s="233"/>
      <c r="M125" s="57"/>
      <c r="N125" s="54"/>
      <c r="O125" s="166"/>
      <c r="P125" s="170"/>
      <c r="Q125" s="56"/>
      <c r="R125" s="57"/>
    </row>
    <row r="126" spans="2:18" ht="15.75" x14ac:dyDescent="0.25">
      <c r="B126" s="199" t="s">
        <v>101</v>
      </c>
      <c r="C126" s="198" t="s">
        <v>306</v>
      </c>
      <c r="D126" s="64" t="s">
        <v>16</v>
      </c>
      <c r="E126" s="65"/>
      <c r="F126" s="161" t="s">
        <v>16</v>
      </c>
      <c r="G126" s="156">
        <v>7</v>
      </c>
      <c r="H126" s="156">
        <v>124</v>
      </c>
      <c r="I126" s="52">
        <v>100</v>
      </c>
      <c r="J126" s="51">
        <v>24</v>
      </c>
      <c r="K126" s="52">
        <v>16</v>
      </c>
      <c r="L126" s="53">
        <v>2</v>
      </c>
      <c r="M126" s="57">
        <v>7</v>
      </c>
      <c r="N126" s="54">
        <f>SUM(T126:AQ126)</f>
        <v>0</v>
      </c>
      <c r="O126" s="55">
        <f>SUM(U126,W126,Y126,AA126,AC126,AE126,AL126:AQ126)</f>
        <v>0</v>
      </c>
      <c r="P126" s="55">
        <f>SUM(T126,V126,X126,Z126,AB126,AD126,AF126:AK126)</f>
        <v>0</v>
      </c>
      <c r="Q126" s="56">
        <f>SUM(Z126:AE126,AI126:AK126,AO126:AQ126)</f>
        <v>0</v>
      </c>
      <c r="R126" s="57">
        <f>SUM(AR126:AS126)</f>
        <v>0</v>
      </c>
    </row>
    <row r="127" spans="2:18" ht="15.75" x14ac:dyDescent="0.25">
      <c r="B127" s="226" t="s">
        <v>102</v>
      </c>
      <c r="C127" s="227" t="s">
        <v>303</v>
      </c>
      <c r="D127" s="70"/>
      <c r="E127" s="71"/>
      <c r="F127" s="167"/>
      <c r="G127" s="168"/>
      <c r="H127" s="168"/>
      <c r="I127" s="74"/>
      <c r="J127" s="67"/>
      <c r="K127" s="74"/>
      <c r="L127" s="75"/>
      <c r="M127" s="234">
        <v>11</v>
      </c>
      <c r="N127" s="76">
        <f>SUM(T127:AQ127)</f>
        <v>0</v>
      </c>
      <c r="O127" s="235">
        <f>SUM(U127,W127,Y127,AA127,AC127,AE127,AL127:AQ127)</f>
        <v>0</v>
      </c>
      <c r="P127" s="235">
        <f>SUM(T127,V127,X127,Z127,AB127,AD127,AF127:AK127)</f>
        <v>0</v>
      </c>
      <c r="Q127" s="236">
        <f>SUM(Z127:AE127,AI127:AK127,AO127:AQ127)</f>
        <v>0</v>
      </c>
      <c r="R127" s="234">
        <f>SUM(AR127:AS127)</f>
        <v>0</v>
      </c>
    </row>
    <row r="128" spans="2:18" ht="16.5" thickBot="1" x14ac:dyDescent="0.3">
      <c r="B128" s="228" t="s">
        <v>103</v>
      </c>
      <c r="C128" s="227" t="s">
        <v>289</v>
      </c>
      <c r="D128" s="70" t="s">
        <v>16</v>
      </c>
      <c r="E128" s="71" t="s">
        <v>16</v>
      </c>
      <c r="F128" s="167"/>
      <c r="G128" s="184">
        <v>8</v>
      </c>
      <c r="H128" s="184">
        <v>158</v>
      </c>
      <c r="I128" s="138">
        <v>116</v>
      </c>
      <c r="J128" s="137">
        <v>42</v>
      </c>
      <c r="K128" s="138">
        <v>6</v>
      </c>
      <c r="L128" s="139">
        <v>4</v>
      </c>
      <c r="M128" s="115">
        <v>8</v>
      </c>
      <c r="N128" s="54">
        <f>SUM(T128:AQ128)</f>
        <v>0</v>
      </c>
      <c r="O128" s="55">
        <f>SUM(U128,W128,Y128,AA128,AC128,AE128,AL128:AQ128)</f>
        <v>0</v>
      </c>
      <c r="P128" s="55">
        <f>SUM(T128,V128,X128,Z128,AB128,AD128,AF128:AK128)</f>
        <v>0</v>
      </c>
      <c r="Q128" s="56">
        <f>SUM(Z128:AE128,AI128:AK128,AO128:AQ128)</f>
        <v>0</v>
      </c>
      <c r="R128" s="57">
        <f>SUM(AR128:AS128)</f>
        <v>0</v>
      </c>
    </row>
    <row r="129" spans="2:18" ht="16.5" thickBot="1" x14ac:dyDescent="0.3">
      <c r="B129" s="77" t="s">
        <v>104</v>
      </c>
      <c r="C129" s="78"/>
      <c r="D129" s="79">
        <f>COUNTIF(D126:D128,"x")</f>
        <v>2</v>
      </c>
      <c r="E129" s="80">
        <f>COUNTIF(E126:E128,"x")</f>
        <v>1</v>
      </c>
      <c r="F129" s="81">
        <f>COUNTIF(F126:F128,"x")</f>
        <v>1</v>
      </c>
      <c r="G129" s="82">
        <v>15</v>
      </c>
      <c r="H129" s="82">
        <v>282</v>
      </c>
      <c r="I129" s="83">
        <v>216</v>
      </c>
      <c r="J129" s="83">
        <v>66</v>
      </c>
      <c r="K129" s="84">
        <v>22</v>
      </c>
      <c r="L129" s="85">
        <v>6</v>
      </c>
      <c r="M129" s="86">
        <f t="shared" ref="M129:R129" si="105">SUM(M126:M128)</f>
        <v>26</v>
      </c>
      <c r="N129" s="86">
        <f>SUM(N126:N128)</f>
        <v>0</v>
      </c>
      <c r="O129" s="87">
        <f>SUM(O126:O128)</f>
        <v>0</v>
      </c>
      <c r="P129" s="87">
        <f t="shared" si="105"/>
        <v>0</v>
      </c>
      <c r="Q129" s="88">
        <f t="shared" si="105"/>
        <v>0</v>
      </c>
      <c r="R129" s="89">
        <f t="shared" si="105"/>
        <v>0</v>
      </c>
    </row>
    <row r="130" spans="2:18" ht="15.75" x14ac:dyDescent="0.25">
      <c r="B130" s="202"/>
      <c r="C130" s="225"/>
      <c r="D130" s="59"/>
      <c r="E130" s="60"/>
      <c r="F130" s="162"/>
      <c r="G130" s="156"/>
      <c r="H130" s="50"/>
      <c r="I130" s="157"/>
      <c r="J130" s="51"/>
      <c r="K130" s="52"/>
      <c r="L130" s="53"/>
      <c r="M130" s="54"/>
      <c r="N130" s="54"/>
      <c r="O130" s="166"/>
      <c r="P130" s="170"/>
      <c r="Q130" s="56"/>
      <c r="R130" s="57"/>
    </row>
    <row r="131" spans="2:18" ht="15.75" x14ac:dyDescent="0.25">
      <c r="B131" s="237" t="s">
        <v>105</v>
      </c>
      <c r="C131" s="198" t="s">
        <v>309</v>
      </c>
      <c r="D131" s="64"/>
      <c r="E131" s="65" t="s">
        <v>16</v>
      </c>
      <c r="F131" s="161"/>
      <c r="G131" s="156">
        <v>1</v>
      </c>
      <c r="H131" s="50">
        <v>27</v>
      </c>
      <c r="I131" s="157">
        <v>27</v>
      </c>
      <c r="J131" s="51">
        <v>0</v>
      </c>
      <c r="K131" s="52">
        <v>1</v>
      </c>
      <c r="L131" s="53">
        <v>2</v>
      </c>
      <c r="M131" s="54">
        <v>1</v>
      </c>
      <c r="N131" s="54">
        <f>SUM(T131:AQ131)</f>
        <v>0</v>
      </c>
      <c r="O131" s="166">
        <f>SUM(U131,W131,Y131,AA131,AC131,AE131,AL131:AQ131)</f>
        <v>0</v>
      </c>
      <c r="P131" s="170">
        <f>SUM(T131,V131,X131,Z131,AB131,AD131,AF131:AK131)</f>
        <v>0</v>
      </c>
      <c r="Q131" s="56">
        <f>SUM(Z131:AE131,AI131:AK131,AO131:AQ131)</f>
        <v>0</v>
      </c>
      <c r="R131" s="57">
        <f>SUM(AR131:AS131)</f>
        <v>0</v>
      </c>
    </row>
    <row r="132" spans="2:18" ht="15.75" x14ac:dyDescent="0.25">
      <c r="B132" s="197" t="s">
        <v>106</v>
      </c>
      <c r="C132" s="198" t="s">
        <v>303</v>
      </c>
      <c r="D132" s="64"/>
      <c r="E132" s="65"/>
      <c r="F132" s="161"/>
      <c r="G132" s="156">
        <v>5</v>
      </c>
      <c r="H132" s="50">
        <v>95</v>
      </c>
      <c r="I132" s="157">
        <v>73</v>
      </c>
      <c r="J132" s="51">
        <v>22</v>
      </c>
      <c r="K132" s="52">
        <v>0</v>
      </c>
      <c r="L132" s="53">
        <v>0</v>
      </c>
      <c r="M132" s="54">
        <v>5</v>
      </c>
      <c r="N132" s="54">
        <f>SUM(T132:AQ132)</f>
        <v>0</v>
      </c>
      <c r="O132" s="55">
        <f>SUM(U132,W132,Y132,AA132,AC132,AE132,AL132:AQ132)</f>
        <v>0</v>
      </c>
      <c r="P132" s="55">
        <f>SUM(T132,V132,X132,Z132,AB132,AD132,AF132:AK132)</f>
        <v>0</v>
      </c>
      <c r="Q132" s="56">
        <f>SUM(Z132:AE132,AI132:AK132,AO132:AQ132)</f>
        <v>0</v>
      </c>
      <c r="R132" s="57">
        <f>SUM(AR132:AS132)</f>
        <v>0</v>
      </c>
    </row>
    <row r="133" spans="2:18" ht="15.75" x14ac:dyDescent="0.25">
      <c r="B133" s="199" t="s">
        <v>107</v>
      </c>
      <c r="C133" s="198" t="s">
        <v>292</v>
      </c>
      <c r="D133" s="64" t="s">
        <v>16</v>
      </c>
      <c r="E133" s="65" t="s">
        <v>16</v>
      </c>
      <c r="F133" s="161"/>
      <c r="G133" s="156">
        <v>4</v>
      </c>
      <c r="H133" s="50">
        <v>93</v>
      </c>
      <c r="I133" s="157">
        <v>93</v>
      </c>
      <c r="J133" s="51">
        <v>0</v>
      </c>
      <c r="K133" s="52">
        <v>0</v>
      </c>
      <c r="L133" s="53">
        <v>1</v>
      </c>
      <c r="M133" s="54">
        <v>4</v>
      </c>
      <c r="N133" s="54">
        <f t="shared" ref="N133:N137" si="106">SUM(T133:AQ133)</f>
        <v>0</v>
      </c>
      <c r="O133" s="55">
        <f t="shared" ref="O133:O137" si="107">SUM(U133,W133,Y133,AA133,AC133,AE133,AL133:AQ133)</f>
        <v>0</v>
      </c>
      <c r="P133" s="55">
        <f t="shared" ref="P133:P137" si="108">SUM(T133,V133,X133,Z133,AB133,AD133,AF133:AK133)</f>
        <v>0</v>
      </c>
      <c r="Q133" s="56">
        <f t="shared" ref="Q133:Q137" si="109">SUM(Z133:AE133,AI133:AK133,AO133:AQ133)</f>
        <v>0</v>
      </c>
      <c r="R133" s="57">
        <f t="shared" ref="R133:R137" si="110">SUM(AR133:AS133)</f>
        <v>0</v>
      </c>
    </row>
    <row r="134" spans="2:18" ht="15.75" x14ac:dyDescent="0.25">
      <c r="B134" s="199" t="s">
        <v>108</v>
      </c>
      <c r="C134" s="198" t="s">
        <v>295</v>
      </c>
      <c r="D134" s="64"/>
      <c r="E134" s="65"/>
      <c r="F134" s="66"/>
      <c r="G134" s="238">
        <v>5</v>
      </c>
      <c r="H134" s="239">
        <v>109</v>
      </c>
      <c r="I134" s="240">
        <v>95</v>
      </c>
      <c r="J134" s="241">
        <v>14</v>
      </c>
      <c r="K134" s="242">
        <v>3</v>
      </c>
      <c r="L134" s="243">
        <v>2</v>
      </c>
      <c r="M134" s="54">
        <v>5</v>
      </c>
      <c r="N134" s="54">
        <f t="shared" si="106"/>
        <v>0</v>
      </c>
      <c r="O134" s="55">
        <f t="shared" si="107"/>
        <v>0</v>
      </c>
      <c r="P134" s="55">
        <f t="shared" si="108"/>
        <v>0</v>
      </c>
      <c r="Q134" s="56">
        <f t="shared" si="109"/>
        <v>0</v>
      </c>
      <c r="R134" s="57">
        <f t="shared" si="110"/>
        <v>0</v>
      </c>
    </row>
    <row r="135" spans="2:18" ht="15.75" x14ac:dyDescent="0.25">
      <c r="B135" s="199" t="s">
        <v>109</v>
      </c>
      <c r="C135" s="198" t="s">
        <v>295</v>
      </c>
      <c r="D135" s="64" t="s">
        <v>85</v>
      </c>
      <c r="E135" s="65"/>
      <c r="F135" s="161"/>
      <c r="G135" s="238">
        <v>2</v>
      </c>
      <c r="H135" s="239">
        <v>46</v>
      </c>
      <c r="I135" s="240">
        <v>40</v>
      </c>
      <c r="J135" s="241">
        <v>6</v>
      </c>
      <c r="K135" s="242">
        <v>3</v>
      </c>
      <c r="L135" s="243">
        <v>4</v>
      </c>
      <c r="M135" s="54">
        <v>2</v>
      </c>
      <c r="N135" s="54">
        <f>SUM(S135:AQ135)</f>
        <v>0</v>
      </c>
      <c r="O135" s="55">
        <f t="shared" si="107"/>
        <v>0</v>
      </c>
      <c r="P135" s="55">
        <f>SUM(S135,V135,X135,Z135,AB135,AD135,AF135:AK135)</f>
        <v>0</v>
      </c>
      <c r="Q135" s="56">
        <f t="shared" si="109"/>
        <v>0</v>
      </c>
      <c r="R135" s="57">
        <f t="shared" si="110"/>
        <v>0</v>
      </c>
    </row>
    <row r="136" spans="2:18" ht="15.75" x14ac:dyDescent="0.25">
      <c r="B136" s="199" t="s">
        <v>110</v>
      </c>
      <c r="C136" s="198" t="s">
        <v>289</v>
      </c>
      <c r="D136" s="64" t="s">
        <v>16</v>
      </c>
      <c r="E136" s="65" t="s">
        <v>16</v>
      </c>
      <c r="F136" s="161"/>
      <c r="G136" s="156">
        <v>5</v>
      </c>
      <c r="H136" s="50">
        <v>130</v>
      </c>
      <c r="I136" s="157">
        <v>124</v>
      </c>
      <c r="J136" s="51">
        <v>6</v>
      </c>
      <c r="K136" s="52">
        <v>0</v>
      </c>
      <c r="L136" s="53">
        <v>10</v>
      </c>
      <c r="M136" s="54">
        <v>5</v>
      </c>
      <c r="N136" s="54">
        <f t="shared" si="106"/>
        <v>0</v>
      </c>
      <c r="O136" s="55"/>
      <c r="P136" s="55">
        <f t="shared" si="108"/>
        <v>0</v>
      </c>
      <c r="Q136" s="56">
        <f t="shared" si="109"/>
        <v>0</v>
      </c>
      <c r="R136" s="57">
        <f t="shared" si="110"/>
        <v>0</v>
      </c>
    </row>
    <row r="137" spans="2:18" ht="16.5" thickBot="1" x14ac:dyDescent="0.3">
      <c r="B137" s="226" t="s">
        <v>111</v>
      </c>
      <c r="C137" s="227" t="s">
        <v>289</v>
      </c>
      <c r="D137" s="64" t="s">
        <v>16</v>
      </c>
      <c r="E137" s="65" t="s">
        <v>16</v>
      </c>
      <c r="F137" s="161"/>
      <c r="G137" s="156">
        <v>4</v>
      </c>
      <c r="H137" s="50">
        <v>108</v>
      </c>
      <c r="I137" s="157">
        <v>108</v>
      </c>
      <c r="J137" s="51">
        <v>0</v>
      </c>
      <c r="K137" s="52">
        <v>2</v>
      </c>
      <c r="L137" s="53">
        <v>8</v>
      </c>
      <c r="M137" s="54">
        <v>4</v>
      </c>
      <c r="N137" s="54">
        <f t="shared" si="106"/>
        <v>0</v>
      </c>
      <c r="O137" s="55">
        <f t="shared" si="107"/>
        <v>0</v>
      </c>
      <c r="P137" s="55">
        <f t="shared" si="108"/>
        <v>0</v>
      </c>
      <c r="Q137" s="56">
        <f t="shared" si="109"/>
        <v>0</v>
      </c>
      <c r="R137" s="57">
        <f t="shared" si="110"/>
        <v>0</v>
      </c>
    </row>
    <row r="138" spans="2:18" ht="16.5" thickBot="1" x14ac:dyDescent="0.3">
      <c r="B138" s="77" t="s">
        <v>112</v>
      </c>
      <c r="C138" s="78"/>
      <c r="D138" s="79">
        <v>3.5</v>
      </c>
      <c r="E138" s="80">
        <f>COUNTIF(E131:E137,"x")</f>
        <v>4</v>
      </c>
      <c r="F138" s="81">
        <f>COUNTIF(F131:F137,"x")</f>
        <v>0</v>
      </c>
      <c r="G138" s="82">
        <v>26</v>
      </c>
      <c r="H138" s="82">
        <v>608</v>
      </c>
      <c r="I138" s="83">
        <v>560</v>
      </c>
      <c r="J138" s="83">
        <v>48</v>
      </c>
      <c r="K138" s="84">
        <v>9</v>
      </c>
      <c r="L138" s="85">
        <v>27</v>
      </c>
      <c r="M138" s="86">
        <f t="shared" ref="M138:R138" si="111">SUM(M131:M137)</f>
        <v>26</v>
      </c>
      <c r="N138" s="86">
        <f>SUM(N131:N137)</f>
        <v>0</v>
      </c>
      <c r="O138" s="87">
        <f t="shared" si="111"/>
        <v>0</v>
      </c>
      <c r="P138" s="87">
        <f>SUM(P131:P137)</f>
        <v>0</v>
      </c>
      <c r="Q138" s="88">
        <f t="shared" si="111"/>
        <v>0</v>
      </c>
      <c r="R138" s="89">
        <f t="shared" si="111"/>
        <v>0</v>
      </c>
    </row>
    <row r="139" spans="2:18" ht="15.75" x14ac:dyDescent="0.25">
      <c r="B139" s="199"/>
      <c r="C139" s="198"/>
      <c r="D139" s="64"/>
      <c r="E139" s="65"/>
      <c r="F139" s="161"/>
      <c r="G139" s="156"/>
      <c r="H139" s="50"/>
      <c r="I139" s="157"/>
      <c r="J139" s="51"/>
      <c r="K139" s="52"/>
      <c r="L139" s="53"/>
      <c r="M139" s="54"/>
      <c r="N139" s="54"/>
      <c r="O139" s="166"/>
      <c r="P139" s="170"/>
      <c r="Q139" s="56"/>
      <c r="R139" s="57"/>
    </row>
    <row r="140" spans="2:18" ht="15.75" x14ac:dyDescent="0.25">
      <c r="B140" s="202" t="s">
        <v>113</v>
      </c>
      <c r="C140" s="225" t="s">
        <v>299</v>
      </c>
      <c r="D140" s="64" t="s">
        <v>16</v>
      </c>
      <c r="E140" s="65" t="s">
        <v>16</v>
      </c>
      <c r="F140" s="161"/>
      <c r="G140" s="156">
        <v>6</v>
      </c>
      <c r="H140" s="50">
        <v>99</v>
      </c>
      <c r="I140" s="157">
        <v>71</v>
      </c>
      <c r="J140" s="51">
        <v>28</v>
      </c>
      <c r="K140" s="52">
        <v>1</v>
      </c>
      <c r="L140" s="53">
        <v>0</v>
      </c>
      <c r="M140" s="54">
        <v>6</v>
      </c>
      <c r="N140" s="54">
        <f>SUM(T140:AQ140)</f>
        <v>0</v>
      </c>
      <c r="O140" s="55">
        <f>SUM(U140,W140,Y140,AA140,AC140,AE140,AL140:AQ140)</f>
        <v>0</v>
      </c>
      <c r="P140" s="55">
        <f>SUM(T140,V140,X140,Z140,AB140,AD140,AF140:AK140)</f>
        <v>0</v>
      </c>
      <c r="Q140" s="56">
        <f>SUM(Z140:AE140,AI140:AK140,AO140:AQ140)</f>
        <v>0</v>
      </c>
      <c r="R140" s="57">
        <f>SUM(AR140:AS140)</f>
        <v>0</v>
      </c>
    </row>
    <row r="141" spans="2:18" ht="15.75" x14ac:dyDescent="0.25">
      <c r="B141" s="199" t="s">
        <v>114</v>
      </c>
      <c r="C141" s="198" t="s">
        <v>292</v>
      </c>
      <c r="D141" s="64"/>
      <c r="E141" s="65"/>
      <c r="F141" s="161"/>
      <c r="G141" s="156">
        <v>2</v>
      </c>
      <c r="H141" s="50">
        <v>34</v>
      </c>
      <c r="I141" s="157">
        <v>22</v>
      </c>
      <c r="J141" s="51">
        <v>12</v>
      </c>
      <c r="K141" s="52">
        <v>0</v>
      </c>
      <c r="L141" s="53">
        <v>0</v>
      </c>
      <c r="M141" s="54">
        <v>2</v>
      </c>
      <c r="N141" s="54">
        <f t="shared" ref="N141:N148" si="112">SUM(T141:AQ141)</f>
        <v>0</v>
      </c>
      <c r="O141" s="55">
        <f t="shared" ref="O141:O148" si="113">SUM(U141,W141,Y141,AA141,AC141,AE141,AL141:AQ141)</f>
        <v>0</v>
      </c>
      <c r="P141" s="55">
        <f t="shared" ref="P141:P146" si="114">SUM(T141,V141,X141,Z141,AB141,AD141,AF141:AK141)</f>
        <v>0</v>
      </c>
      <c r="Q141" s="56">
        <f t="shared" ref="Q141:Q148" si="115">SUM(Z141:AE141,AI141:AK141,AO141:AQ141)</f>
        <v>0</v>
      </c>
      <c r="R141" s="57">
        <f t="shared" ref="R141:R148" si="116">SUM(AR141:AS141)</f>
        <v>0</v>
      </c>
    </row>
    <row r="142" spans="2:18" ht="15.75" x14ac:dyDescent="0.25">
      <c r="B142" s="199" t="s">
        <v>115</v>
      </c>
      <c r="C142" s="198" t="s">
        <v>292</v>
      </c>
      <c r="D142" s="64" t="s">
        <v>16</v>
      </c>
      <c r="E142" s="65"/>
      <c r="F142" s="161" t="s">
        <v>16</v>
      </c>
      <c r="G142" s="156">
        <v>3</v>
      </c>
      <c r="H142" s="50">
        <v>75</v>
      </c>
      <c r="I142" s="157">
        <v>57</v>
      </c>
      <c r="J142" s="51">
        <v>18</v>
      </c>
      <c r="K142" s="52">
        <v>1</v>
      </c>
      <c r="L142" s="53">
        <v>0</v>
      </c>
      <c r="M142" s="54">
        <v>3</v>
      </c>
      <c r="N142" s="54">
        <f t="shared" si="112"/>
        <v>0</v>
      </c>
      <c r="O142" s="55">
        <f t="shared" si="113"/>
        <v>0</v>
      </c>
      <c r="P142" s="55">
        <f t="shared" si="114"/>
        <v>0</v>
      </c>
      <c r="Q142" s="56">
        <f t="shared" si="115"/>
        <v>0</v>
      </c>
      <c r="R142" s="57">
        <f t="shared" si="116"/>
        <v>0</v>
      </c>
    </row>
    <row r="143" spans="2:18" ht="15.75" x14ac:dyDescent="0.25">
      <c r="B143" s="199" t="s">
        <v>116</v>
      </c>
      <c r="C143" s="198" t="s">
        <v>301</v>
      </c>
      <c r="D143" s="64" t="s">
        <v>16</v>
      </c>
      <c r="E143" s="65" t="s">
        <v>16</v>
      </c>
      <c r="F143" s="161"/>
      <c r="G143" s="156">
        <v>4</v>
      </c>
      <c r="H143" s="50">
        <v>60</v>
      </c>
      <c r="I143" s="157">
        <v>46</v>
      </c>
      <c r="J143" s="51">
        <v>14</v>
      </c>
      <c r="K143" s="52">
        <v>10</v>
      </c>
      <c r="L143" s="53">
        <v>0</v>
      </c>
      <c r="M143" s="54">
        <v>4</v>
      </c>
      <c r="N143" s="54">
        <f t="shared" si="112"/>
        <v>0</v>
      </c>
      <c r="O143" s="55">
        <f t="shared" si="113"/>
        <v>0</v>
      </c>
      <c r="P143" s="55">
        <f t="shared" si="114"/>
        <v>0</v>
      </c>
      <c r="Q143" s="56">
        <f t="shared" si="115"/>
        <v>0</v>
      </c>
      <c r="R143" s="57">
        <f t="shared" si="116"/>
        <v>0</v>
      </c>
    </row>
    <row r="144" spans="2:18" ht="15.75" x14ac:dyDescent="0.25">
      <c r="B144" s="202" t="s">
        <v>117</v>
      </c>
      <c r="C144" s="225" t="s">
        <v>295</v>
      </c>
      <c r="D144" s="64"/>
      <c r="E144" s="65" t="s">
        <v>16</v>
      </c>
      <c r="F144" s="161"/>
      <c r="G144" s="156">
        <v>3</v>
      </c>
      <c r="H144" s="50">
        <v>68</v>
      </c>
      <c r="I144" s="157">
        <v>62</v>
      </c>
      <c r="J144" s="51">
        <v>6</v>
      </c>
      <c r="K144" s="52">
        <v>0</v>
      </c>
      <c r="L144" s="53">
        <v>3</v>
      </c>
      <c r="M144" s="54">
        <v>3</v>
      </c>
      <c r="N144" s="54">
        <f t="shared" si="112"/>
        <v>0</v>
      </c>
      <c r="O144" s="55">
        <f t="shared" si="113"/>
        <v>0</v>
      </c>
      <c r="P144" s="55">
        <f t="shared" si="114"/>
        <v>0</v>
      </c>
      <c r="Q144" s="56">
        <f t="shared" si="115"/>
        <v>0</v>
      </c>
      <c r="R144" s="57">
        <f t="shared" si="116"/>
        <v>0</v>
      </c>
    </row>
    <row r="145" spans="2:18" ht="15.75" x14ac:dyDescent="0.25">
      <c r="B145" s="199" t="s">
        <v>118</v>
      </c>
      <c r="C145" s="198" t="s">
        <v>302</v>
      </c>
      <c r="D145" s="64" t="s">
        <v>16</v>
      </c>
      <c r="E145" s="65"/>
      <c r="F145" s="161" t="s">
        <v>16</v>
      </c>
      <c r="G145" s="156">
        <v>2</v>
      </c>
      <c r="H145" s="50">
        <v>44</v>
      </c>
      <c r="I145" s="157">
        <v>33</v>
      </c>
      <c r="J145" s="51">
        <v>11</v>
      </c>
      <c r="K145" s="52">
        <v>1</v>
      </c>
      <c r="L145" s="53">
        <v>4</v>
      </c>
      <c r="M145" s="54">
        <v>2</v>
      </c>
      <c r="N145" s="54">
        <f t="shared" si="112"/>
        <v>0</v>
      </c>
      <c r="O145" s="55">
        <f t="shared" si="113"/>
        <v>0</v>
      </c>
      <c r="P145" s="55">
        <f t="shared" si="114"/>
        <v>0</v>
      </c>
      <c r="Q145" s="56">
        <f t="shared" si="115"/>
        <v>0</v>
      </c>
      <c r="R145" s="57">
        <f t="shared" si="116"/>
        <v>0</v>
      </c>
    </row>
    <row r="146" spans="2:18" ht="15.75" x14ac:dyDescent="0.25">
      <c r="B146" s="199" t="s">
        <v>119</v>
      </c>
      <c r="C146" s="198" t="s">
        <v>289</v>
      </c>
      <c r="D146" s="64"/>
      <c r="E146" s="65" t="s">
        <v>16</v>
      </c>
      <c r="F146" s="161"/>
      <c r="G146" s="156">
        <v>4</v>
      </c>
      <c r="H146" s="50">
        <v>104</v>
      </c>
      <c r="I146" s="157">
        <v>104</v>
      </c>
      <c r="J146" s="51">
        <v>0</v>
      </c>
      <c r="K146" s="52">
        <v>0</v>
      </c>
      <c r="L146" s="53">
        <v>4</v>
      </c>
      <c r="M146" s="54">
        <v>4</v>
      </c>
      <c r="N146" s="54">
        <f t="shared" si="112"/>
        <v>0</v>
      </c>
      <c r="O146" s="55">
        <f t="shared" si="113"/>
        <v>0</v>
      </c>
      <c r="P146" s="55">
        <f t="shared" si="114"/>
        <v>0</v>
      </c>
      <c r="Q146" s="56">
        <f t="shared" si="115"/>
        <v>0</v>
      </c>
      <c r="R146" s="57">
        <f t="shared" si="116"/>
        <v>0</v>
      </c>
    </row>
    <row r="147" spans="2:18" ht="15.75" x14ac:dyDescent="0.25">
      <c r="B147" s="199" t="s">
        <v>120</v>
      </c>
      <c r="C147" s="198" t="s">
        <v>289</v>
      </c>
      <c r="D147" s="64" t="s">
        <v>16</v>
      </c>
      <c r="E147" s="65" t="s">
        <v>16</v>
      </c>
      <c r="F147" s="161"/>
      <c r="G147" s="156">
        <v>7</v>
      </c>
      <c r="H147" s="50">
        <v>159</v>
      </c>
      <c r="I147" s="157">
        <v>135</v>
      </c>
      <c r="J147" s="51">
        <v>24</v>
      </c>
      <c r="K147" s="52">
        <v>0</v>
      </c>
      <c r="L147" s="53">
        <v>14</v>
      </c>
      <c r="M147" s="54">
        <v>7</v>
      </c>
      <c r="N147" s="54">
        <f t="shared" si="112"/>
        <v>0</v>
      </c>
      <c r="O147" s="55">
        <f t="shared" si="113"/>
        <v>0</v>
      </c>
      <c r="P147" s="55">
        <f>SUM(T147,V147,X147,Z147,AB147,AD147,AF147:AK147)</f>
        <v>0</v>
      </c>
      <c r="Q147" s="56">
        <f t="shared" si="115"/>
        <v>0</v>
      </c>
      <c r="R147" s="57">
        <f t="shared" si="116"/>
        <v>0</v>
      </c>
    </row>
    <row r="148" spans="2:18" ht="16.5" thickBot="1" x14ac:dyDescent="0.3">
      <c r="B148" s="244" t="s">
        <v>121</v>
      </c>
      <c r="C148" s="245" t="s">
        <v>305</v>
      </c>
      <c r="D148" s="108"/>
      <c r="E148" s="109"/>
      <c r="F148" s="110"/>
      <c r="G148" s="184">
        <v>3</v>
      </c>
      <c r="H148" s="111">
        <v>70</v>
      </c>
      <c r="I148" s="112">
        <v>64</v>
      </c>
      <c r="J148" s="112">
        <v>6</v>
      </c>
      <c r="K148" s="113">
        <v>2</v>
      </c>
      <c r="L148" s="114">
        <v>0</v>
      </c>
      <c r="M148" s="115">
        <v>3</v>
      </c>
      <c r="N148" s="54">
        <f t="shared" si="112"/>
        <v>0</v>
      </c>
      <c r="O148" s="55">
        <f t="shared" si="113"/>
        <v>0</v>
      </c>
      <c r="P148" s="55">
        <f>SUM(T148,V148,X148,Z148,AB148,AD148,AF148:AK148)</f>
        <v>0</v>
      </c>
      <c r="Q148" s="56">
        <f t="shared" si="115"/>
        <v>0</v>
      </c>
      <c r="R148" s="57">
        <f t="shared" si="116"/>
        <v>0</v>
      </c>
    </row>
    <row r="149" spans="2:18" ht="16.5" thickBot="1" x14ac:dyDescent="0.3">
      <c r="B149" s="77" t="s">
        <v>122</v>
      </c>
      <c r="C149" s="78"/>
      <c r="D149" s="79">
        <f>COUNTIF(D140:D147,"x")</f>
        <v>5</v>
      </c>
      <c r="E149" s="80">
        <f>COUNTIF(E140:E147,"x")</f>
        <v>5</v>
      </c>
      <c r="F149" s="81">
        <f>COUNTIF(F140:F147,"x")</f>
        <v>2</v>
      </c>
      <c r="G149" s="82">
        <v>34</v>
      </c>
      <c r="H149" s="82">
        <v>713</v>
      </c>
      <c r="I149" s="83">
        <v>594</v>
      </c>
      <c r="J149" s="83">
        <v>119</v>
      </c>
      <c r="K149" s="84">
        <v>15</v>
      </c>
      <c r="L149" s="85">
        <v>25</v>
      </c>
      <c r="M149" s="86">
        <f t="shared" ref="M149:R149" si="117">SUM(M140:M148)</f>
        <v>34</v>
      </c>
      <c r="N149" s="86">
        <f>SUM(N140:N148)</f>
        <v>0</v>
      </c>
      <c r="O149" s="87">
        <f t="shared" si="117"/>
        <v>0</v>
      </c>
      <c r="P149" s="87">
        <f t="shared" si="117"/>
        <v>0</v>
      </c>
      <c r="Q149" s="88">
        <f t="shared" si="117"/>
        <v>0</v>
      </c>
      <c r="R149" s="89">
        <f t="shared" si="117"/>
        <v>0</v>
      </c>
    </row>
    <row r="150" spans="2:18" ht="16.5" thickBot="1" x14ac:dyDescent="0.3">
      <c r="B150" s="106"/>
      <c r="C150" s="107"/>
      <c r="D150" s="108"/>
      <c r="E150" s="109"/>
      <c r="F150" s="183"/>
      <c r="G150" s="184"/>
      <c r="H150" s="111"/>
      <c r="I150" s="185"/>
      <c r="J150" s="112"/>
      <c r="K150" s="113"/>
      <c r="L150" s="114"/>
      <c r="M150" s="115"/>
      <c r="N150" s="115"/>
      <c r="O150" s="186"/>
      <c r="P150" s="187"/>
      <c r="Q150" s="117"/>
      <c r="R150" s="118"/>
    </row>
    <row r="151" spans="2:18" ht="16.5" thickBot="1" x14ac:dyDescent="0.3">
      <c r="B151" s="119" t="s">
        <v>123</v>
      </c>
      <c r="C151" s="120"/>
      <c r="D151" s="121">
        <f>SUM(D110,D115,D120,D124,D129,D138,D149)</f>
        <v>21</v>
      </c>
      <c r="E151" s="122">
        <f>SUM(E110,E115,E120,E124,E129,E138,E149)</f>
        <v>21</v>
      </c>
      <c r="F151" s="123">
        <f>SUM(F110,F115,F120,F124,F129,F138,F149)</f>
        <v>5</v>
      </c>
      <c r="G151" s="124">
        <v>129</v>
      </c>
      <c r="H151" s="125">
        <v>2727</v>
      </c>
      <c r="I151" s="246">
        <v>2321</v>
      </c>
      <c r="J151" s="83">
        <v>406</v>
      </c>
      <c r="K151" s="84">
        <v>92</v>
      </c>
      <c r="L151" s="85">
        <v>120</v>
      </c>
      <c r="M151" s="126">
        <f>SUM(M110,M115,M120,M124,M129,M138,M149)</f>
        <v>139</v>
      </c>
      <c r="N151" s="127">
        <f t="shared" ref="N151:R151" si="118">SUM(N110,N115,N120,N124,N129,N138,N149)</f>
        <v>0</v>
      </c>
      <c r="O151" s="128">
        <f t="shared" si="118"/>
        <v>0</v>
      </c>
      <c r="P151" s="128">
        <f t="shared" si="118"/>
        <v>0</v>
      </c>
      <c r="Q151" s="129">
        <f t="shared" si="118"/>
        <v>0</v>
      </c>
      <c r="R151" s="130">
        <f t="shared" si="118"/>
        <v>0</v>
      </c>
    </row>
    <row r="152" spans="2:18" ht="16.5" thickBot="1" x14ac:dyDescent="0.3">
      <c r="B152" s="131"/>
      <c r="C152" s="132"/>
      <c r="D152" s="133"/>
      <c r="E152" s="134"/>
      <c r="F152" s="188"/>
      <c r="G152" s="189"/>
      <c r="H152" s="136"/>
      <c r="I152" s="190"/>
      <c r="J152" s="137"/>
      <c r="K152" s="138"/>
      <c r="L152" s="139"/>
      <c r="M152" s="140"/>
      <c r="N152" s="140"/>
      <c r="O152" s="191"/>
      <c r="P152" s="192"/>
      <c r="Q152" s="142"/>
      <c r="R152" s="143"/>
    </row>
    <row r="153" spans="2:18" ht="15.75" thickBot="1" x14ac:dyDescent="0.3"/>
    <row r="154" spans="2:18" ht="16.5" thickBot="1" x14ac:dyDescent="0.3">
      <c r="B154" s="193" t="s">
        <v>124</v>
      </c>
      <c r="C154" s="193"/>
      <c r="D154" s="193"/>
      <c r="E154" s="193"/>
      <c r="F154" s="247"/>
      <c r="G154" s="3" t="s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5"/>
    </row>
    <row r="155" spans="2:18" ht="16.5" thickBot="1" x14ac:dyDescent="0.3">
      <c r="B155" s="248"/>
      <c r="C155" s="248"/>
      <c r="D155" s="248"/>
      <c r="E155" s="248"/>
      <c r="F155" s="249"/>
      <c r="G155" s="7" t="s">
        <v>2</v>
      </c>
      <c r="H155" s="8"/>
      <c r="I155" s="8"/>
      <c r="J155" s="8"/>
      <c r="K155" s="8"/>
      <c r="L155" s="9"/>
      <c r="M155" s="10" t="s">
        <v>3</v>
      </c>
      <c r="N155" s="10"/>
      <c r="O155" s="10"/>
      <c r="P155" s="10"/>
      <c r="Q155" s="10"/>
      <c r="R155" s="11"/>
    </row>
    <row r="156" spans="2:18" x14ac:dyDescent="0.25">
      <c r="B156" s="12" t="s">
        <v>4</v>
      </c>
      <c r="C156" s="13" t="s">
        <v>5</v>
      </c>
      <c r="D156" s="14" t="s">
        <v>6</v>
      </c>
      <c r="E156" s="15" t="s">
        <v>7</v>
      </c>
      <c r="F156" s="145" t="s">
        <v>8</v>
      </c>
      <c r="G156" s="17" t="s">
        <v>9</v>
      </c>
      <c r="H156" s="18" t="s">
        <v>10</v>
      </c>
      <c r="I156" s="146" t="s">
        <v>11</v>
      </c>
      <c r="J156" s="146" t="s">
        <v>12</v>
      </c>
      <c r="K156" s="19" t="s">
        <v>13</v>
      </c>
      <c r="L156" s="147" t="s">
        <v>14</v>
      </c>
      <c r="M156" s="21" t="s">
        <v>9</v>
      </c>
      <c r="N156" s="22" t="s">
        <v>10</v>
      </c>
      <c r="O156" s="23" t="s">
        <v>11</v>
      </c>
      <c r="P156" s="23" t="s">
        <v>12</v>
      </c>
      <c r="Q156" s="24" t="s">
        <v>13</v>
      </c>
      <c r="R156" s="25" t="s">
        <v>14</v>
      </c>
    </row>
    <row r="157" spans="2:18" x14ac:dyDescent="0.25">
      <c r="B157" s="26"/>
      <c r="C157" s="27"/>
      <c r="D157" s="28"/>
      <c r="E157" s="29"/>
      <c r="F157" s="148"/>
      <c r="G157" s="17"/>
      <c r="H157" s="18"/>
      <c r="I157" s="146"/>
      <c r="J157" s="146"/>
      <c r="K157" s="19"/>
      <c r="L157" s="147"/>
      <c r="M157" s="21"/>
      <c r="N157" s="22"/>
      <c r="O157" s="23"/>
      <c r="P157" s="23"/>
      <c r="Q157" s="24"/>
      <c r="R157" s="25"/>
    </row>
    <row r="158" spans="2:18" x14ac:dyDescent="0.25">
      <c r="B158" s="26"/>
      <c r="C158" s="27"/>
      <c r="D158" s="28"/>
      <c r="E158" s="29"/>
      <c r="F158" s="148"/>
      <c r="G158" s="17"/>
      <c r="H158" s="18"/>
      <c r="I158" s="146"/>
      <c r="J158" s="146"/>
      <c r="K158" s="19"/>
      <c r="L158" s="147"/>
      <c r="M158" s="21"/>
      <c r="N158" s="22"/>
      <c r="O158" s="23"/>
      <c r="P158" s="23"/>
      <c r="Q158" s="24"/>
      <c r="R158" s="25"/>
    </row>
    <row r="159" spans="2:18" x14ac:dyDescent="0.25">
      <c r="B159" s="26"/>
      <c r="C159" s="27"/>
      <c r="D159" s="28"/>
      <c r="E159" s="29"/>
      <c r="F159" s="148"/>
      <c r="G159" s="17"/>
      <c r="H159" s="18"/>
      <c r="I159" s="146"/>
      <c r="J159" s="146"/>
      <c r="K159" s="19"/>
      <c r="L159" s="147"/>
      <c r="M159" s="21"/>
      <c r="N159" s="22"/>
      <c r="O159" s="23"/>
      <c r="P159" s="23"/>
      <c r="Q159" s="24"/>
      <c r="R159" s="25"/>
    </row>
    <row r="160" spans="2:18" ht="69" customHeight="1" thickBot="1" x14ac:dyDescent="0.3">
      <c r="B160" s="31"/>
      <c r="C160" s="32"/>
      <c r="D160" s="33"/>
      <c r="E160" s="34"/>
      <c r="F160" s="149"/>
      <c r="G160" s="36"/>
      <c r="H160" s="37"/>
      <c r="I160" s="150"/>
      <c r="J160" s="150"/>
      <c r="K160" s="38"/>
      <c r="L160" s="151"/>
      <c r="M160" s="40"/>
      <c r="N160" s="41"/>
      <c r="O160" s="42"/>
      <c r="P160" s="42"/>
      <c r="Q160" s="43"/>
      <c r="R160" s="44"/>
    </row>
    <row r="161" spans="2:18" ht="15.75" x14ac:dyDescent="0.25">
      <c r="B161" s="62"/>
      <c r="C161" s="194"/>
      <c r="D161" s="153"/>
      <c r="E161" s="154"/>
      <c r="F161" s="155"/>
      <c r="G161" s="156"/>
      <c r="H161" s="50"/>
      <c r="I161" s="157"/>
      <c r="J161" s="51"/>
      <c r="K161" s="52"/>
      <c r="L161" s="53"/>
      <c r="M161" s="54"/>
      <c r="N161" s="54"/>
      <c r="O161" s="158"/>
      <c r="P161" s="159"/>
      <c r="Q161" s="250"/>
      <c r="R161" s="57"/>
    </row>
    <row r="162" spans="2:18" ht="15.75" x14ac:dyDescent="0.25">
      <c r="B162" s="199" t="s">
        <v>125</v>
      </c>
      <c r="C162" s="198" t="s">
        <v>292</v>
      </c>
      <c r="D162" s="59" t="s">
        <v>16</v>
      </c>
      <c r="E162" s="60"/>
      <c r="F162" s="162" t="s">
        <v>16</v>
      </c>
      <c r="G162" s="238">
        <v>3</v>
      </c>
      <c r="H162" s="239">
        <v>70</v>
      </c>
      <c r="I162" s="240">
        <v>64</v>
      </c>
      <c r="J162" s="241">
        <v>6</v>
      </c>
      <c r="K162" s="242">
        <v>1</v>
      </c>
      <c r="L162" s="243">
        <v>3</v>
      </c>
      <c r="M162" s="54">
        <v>3</v>
      </c>
      <c r="N162" s="54">
        <f>SUM(T162:AQ162)</f>
        <v>0</v>
      </c>
      <c r="O162" s="55">
        <f>SUM(U162,W162,Y162,AA162,AC162,AE162,AL162:AQ162)</f>
        <v>0</v>
      </c>
      <c r="P162" s="55">
        <f>SUM(T162,V162,X162,Z162,AB162,AD162,AF162:AK162)</f>
        <v>0</v>
      </c>
      <c r="Q162" s="56">
        <f>SUM(Z162:AE162,AI162:AK162,AO162:AQ162)</f>
        <v>0</v>
      </c>
      <c r="R162" s="57">
        <f>SUM(AR162:AS162)</f>
        <v>0</v>
      </c>
    </row>
    <row r="163" spans="2:18" ht="15.75" x14ac:dyDescent="0.25">
      <c r="B163" s="197" t="s">
        <v>126</v>
      </c>
      <c r="C163" s="198" t="s">
        <v>289</v>
      </c>
      <c r="D163" s="64" t="s">
        <v>16</v>
      </c>
      <c r="E163" s="65" t="s">
        <v>16</v>
      </c>
      <c r="F163" s="161"/>
      <c r="G163" s="156">
        <v>3</v>
      </c>
      <c r="H163" s="50">
        <v>61</v>
      </c>
      <c r="I163" s="157">
        <v>61</v>
      </c>
      <c r="J163" s="51">
        <v>0</v>
      </c>
      <c r="K163" s="52">
        <v>12</v>
      </c>
      <c r="L163" s="53">
        <v>4</v>
      </c>
      <c r="M163" s="54">
        <v>3</v>
      </c>
      <c r="N163" s="54">
        <f t="shared" ref="N163:N164" si="119">SUM(T163:AQ163)</f>
        <v>0</v>
      </c>
      <c r="O163" s="55">
        <f t="shared" ref="O163:O164" si="120">SUM(U163,W163,Y163,AA163,AC163,AE163,AL163:AQ163)</f>
        <v>0</v>
      </c>
      <c r="P163" s="55">
        <f t="shared" ref="P163:P164" si="121">SUM(T163,V163,X163,Z163,AB163,AD163,AF163:AK163)</f>
        <v>0</v>
      </c>
      <c r="Q163" s="56">
        <f t="shared" ref="Q163:Q164" si="122">SUM(Z163:AE163,AI163:AK163,AO163:AQ163)</f>
        <v>0</v>
      </c>
      <c r="R163" s="57">
        <f t="shared" ref="R163:R164" si="123">SUM(AR163:AS163)</f>
        <v>0</v>
      </c>
    </row>
    <row r="164" spans="2:18" ht="16.5" thickBot="1" x14ac:dyDescent="0.3">
      <c r="B164" s="199" t="s">
        <v>127</v>
      </c>
      <c r="C164" s="198" t="s">
        <v>289</v>
      </c>
      <c r="D164" s="64"/>
      <c r="E164" s="65" t="s">
        <v>16</v>
      </c>
      <c r="F164" s="161"/>
      <c r="G164" s="156">
        <v>4</v>
      </c>
      <c r="H164" s="50">
        <v>78</v>
      </c>
      <c r="I164" s="157">
        <v>54</v>
      </c>
      <c r="J164" s="67">
        <v>24</v>
      </c>
      <c r="K164" s="52">
        <v>0</v>
      </c>
      <c r="L164" s="53">
        <v>8</v>
      </c>
      <c r="M164" s="54">
        <v>4</v>
      </c>
      <c r="N164" s="54">
        <f t="shared" si="119"/>
        <v>0</v>
      </c>
      <c r="O164" s="55">
        <f t="shared" si="120"/>
        <v>0</v>
      </c>
      <c r="P164" s="55">
        <f t="shared" si="121"/>
        <v>0</v>
      </c>
      <c r="Q164" s="56">
        <f t="shared" si="122"/>
        <v>0</v>
      </c>
      <c r="R164" s="57">
        <f t="shared" si="123"/>
        <v>0</v>
      </c>
    </row>
    <row r="165" spans="2:18" ht="16.5" thickBot="1" x14ac:dyDescent="0.3">
      <c r="B165" s="77" t="s">
        <v>128</v>
      </c>
      <c r="C165" s="78"/>
      <c r="D165" s="79">
        <f>COUNTIF(D162:D164,"x")</f>
        <v>2</v>
      </c>
      <c r="E165" s="80">
        <f t="shared" ref="E165:F165" si="124">COUNTIF(E162:E164,"x")</f>
        <v>2</v>
      </c>
      <c r="F165" s="81">
        <f t="shared" si="124"/>
        <v>1</v>
      </c>
      <c r="G165" s="82">
        <v>10</v>
      </c>
      <c r="H165" s="82">
        <v>209</v>
      </c>
      <c r="I165" s="83">
        <v>179</v>
      </c>
      <c r="J165" s="83">
        <v>30</v>
      </c>
      <c r="K165" s="84">
        <v>13</v>
      </c>
      <c r="L165" s="85">
        <v>15</v>
      </c>
      <c r="M165" s="86">
        <f t="shared" ref="M165:R165" si="125">SUM(M162:M164)</f>
        <v>10</v>
      </c>
      <c r="N165" s="86">
        <f t="shared" si="125"/>
        <v>0</v>
      </c>
      <c r="O165" s="87">
        <f t="shared" si="125"/>
        <v>0</v>
      </c>
      <c r="P165" s="87">
        <f t="shared" si="125"/>
        <v>0</v>
      </c>
      <c r="Q165" s="88">
        <f t="shared" si="125"/>
        <v>0</v>
      </c>
      <c r="R165" s="89">
        <f t="shared" si="125"/>
        <v>0</v>
      </c>
    </row>
    <row r="166" spans="2:18" ht="15.75" x14ac:dyDescent="0.25">
      <c r="B166" s="62"/>
      <c r="C166" s="194"/>
      <c r="D166" s="153"/>
      <c r="E166" s="154"/>
      <c r="F166" s="155"/>
      <c r="G166" s="156"/>
      <c r="H166" s="50"/>
      <c r="I166" s="157"/>
      <c r="J166" s="51"/>
      <c r="K166" s="52"/>
      <c r="L166" s="53"/>
      <c r="M166" s="54"/>
      <c r="N166" s="54"/>
      <c r="O166" s="251"/>
      <c r="P166" s="252"/>
      <c r="Q166" s="253"/>
      <c r="R166" s="57"/>
    </row>
    <row r="167" spans="2:18" ht="15.75" x14ac:dyDescent="0.25">
      <c r="B167" s="199" t="s">
        <v>129</v>
      </c>
      <c r="C167" s="198" t="s">
        <v>294</v>
      </c>
      <c r="D167" s="64" t="s">
        <v>16</v>
      </c>
      <c r="E167" s="65"/>
      <c r="F167" s="161"/>
      <c r="G167" s="156">
        <v>3</v>
      </c>
      <c r="H167" s="50">
        <v>55</v>
      </c>
      <c r="I167" s="157">
        <v>39</v>
      </c>
      <c r="J167" s="51">
        <v>16</v>
      </c>
      <c r="K167" s="52">
        <v>0</v>
      </c>
      <c r="L167" s="53">
        <v>3</v>
      </c>
      <c r="M167" s="54">
        <v>3</v>
      </c>
      <c r="N167" s="54">
        <f>SUM(T167:AQ167)</f>
        <v>0</v>
      </c>
      <c r="O167" s="55">
        <f>SUM(U167,W167,Y167,AA167,AC167,AE167,AL167:AQ167)</f>
        <v>0</v>
      </c>
      <c r="P167" s="55">
        <f>SUM(T167,V167,X167,Z167,AB167,AD167,AF167:AK167)</f>
        <v>0</v>
      </c>
      <c r="Q167" s="56">
        <f>SUM(Z167:AE167,AI167:AK167,AO167:AQ167)</f>
        <v>0</v>
      </c>
      <c r="R167" s="57">
        <f>SUM(AR167:AS167)</f>
        <v>0</v>
      </c>
    </row>
    <row r="168" spans="2:18" ht="15.75" x14ac:dyDescent="0.25">
      <c r="B168" s="199" t="s">
        <v>130</v>
      </c>
      <c r="C168" s="198" t="s">
        <v>294</v>
      </c>
      <c r="D168" s="64" t="s">
        <v>16</v>
      </c>
      <c r="E168" s="65"/>
      <c r="F168" s="161"/>
      <c r="G168" s="156">
        <v>3</v>
      </c>
      <c r="H168" s="50">
        <v>65</v>
      </c>
      <c r="I168" s="157">
        <v>53</v>
      </c>
      <c r="J168" s="51">
        <v>12</v>
      </c>
      <c r="K168" s="52">
        <v>0</v>
      </c>
      <c r="L168" s="53">
        <v>3</v>
      </c>
      <c r="M168" s="54">
        <v>3</v>
      </c>
      <c r="N168" s="54">
        <f t="shared" ref="N168:N172" si="126">SUM(T168:AQ168)</f>
        <v>0</v>
      </c>
      <c r="O168" s="55">
        <f t="shared" ref="O168:O172" si="127">SUM(U168,W168,Y168,AA168,AC168,AE168,AL168:AQ168)</f>
        <v>0</v>
      </c>
      <c r="P168" s="55">
        <f t="shared" ref="P168:P172" si="128">SUM(T168,V168,X168,Z168,AB168,AD168,AF168:AK168)</f>
        <v>0</v>
      </c>
      <c r="Q168" s="56">
        <f t="shared" ref="Q168:Q172" si="129">SUM(Z168:AE168,AI168:AK168,AO168:AQ168)</f>
        <v>0</v>
      </c>
      <c r="R168" s="57">
        <f t="shared" ref="R168:R172" si="130">SUM(AR168:AS168)</f>
        <v>0</v>
      </c>
    </row>
    <row r="169" spans="2:18" ht="15.75" x14ac:dyDescent="0.25">
      <c r="B169" s="197" t="s">
        <v>131</v>
      </c>
      <c r="C169" s="198" t="s">
        <v>289</v>
      </c>
      <c r="D169" s="64"/>
      <c r="E169" s="65"/>
      <c r="F169" s="161"/>
      <c r="G169" s="156">
        <v>2</v>
      </c>
      <c r="H169" s="50">
        <v>39</v>
      </c>
      <c r="I169" s="157">
        <v>27</v>
      </c>
      <c r="J169" s="51">
        <v>12</v>
      </c>
      <c r="K169" s="52">
        <v>0</v>
      </c>
      <c r="L169" s="53">
        <v>4</v>
      </c>
      <c r="M169" s="54">
        <v>2</v>
      </c>
      <c r="N169" s="54">
        <f t="shared" si="126"/>
        <v>0</v>
      </c>
      <c r="O169" s="55">
        <f t="shared" si="127"/>
        <v>0</v>
      </c>
      <c r="P169" s="55">
        <f t="shared" si="128"/>
        <v>0</v>
      </c>
      <c r="Q169" s="56">
        <f t="shared" si="129"/>
        <v>0</v>
      </c>
      <c r="R169" s="57">
        <f t="shared" si="130"/>
        <v>0</v>
      </c>
    </row>
    <row r="170" spans="2:18" ht="15.75" x14ac:dyDescent="0.25">
      <c r="B170" s="199" t="s">
        <v>132</v>
      </c>
      <c r="C170" s="198" t="s">
        <v>289</v>
      </c>
      <c r="D170" s="64" t="s">
        <v>16</v>
      </c>
      <c r="E170" s="65"/>
      <c r="F170" s="161"/>
      <c r="G170" s="156">
        <v>7</v>
      </c>
      <c r="H170" s="50">
        <v>154</v>
      </c>
      <c r="I170" s="157">
        <v>124</v>
      </c>
      <c r="J170" s="51">
        <v>30</v>
      </c>
      <c r="K170" s="52">
        <v>0</v>
      </c>
      <c r="L170" s="53">
        <v>12</v>
      </c>
      <c r="M170" s="54">
        <v>7</v>
      </c>
      <c r="N170" s="54">
        <f t="shared" si="126"/>
        <v>0</v>
      </c>
      <c r="O170" s="55">
        <f t="shared" si="127"/>
        <v>0</v>
      </c>
      <c r="P170" s="55">
        <f t="shared" si="128"/>
        <v>0</v>
      </c>
      <c r="Q170" s="56">
        <f t="shared" si="129"/>
        <v>0</v>
      </c>
      <c r="R170" s="57">
        <f t="shared" si="130"/>
        <v>0</v>
      </c>
    </row>
    <row r="171" spans="2:18" ht="15.75" x14ac:dyDescent="0.25">
      <c r="B171" s="199" t="s">
        <v>133</v>
      </c>
      <c r="C171" s="198" t="s">
        <v>289</v>
      </c>
      <c r="D171" s="64"/>
      <c r="E171" s="65"/>
      <c r="F171" s="161" t="s">
        <v>16</v>
      </c>
      <c r="G171" s="156">
        <v>4</v>
      </c>
      <c r="H171" s="50">
        <v>78</v>
      </c>
      <c r="I171" s="157">
        <v>66</v>
      </c>
      <c r="J171" s="51">
        <v>12</v>
      </c>
      <c r="K171" s="52">
        <v>12</v>
      </c>
      <c r="L171" s="53">
        <v>6</v>
      </c>
      <c r="M171" s="54">
        <v>4</v>
      </c>
      <c r="N171" s="54">
        <f t="shared" si="126"/>
        <v>0</v>
      </c>
      <c r="O171" s="55">
        <f t="shared" si="127"/>
        <v>0</v>
      </c>
      <c r="P171" s="55">
        <f t="shared" si="128"/>
        <v>0</v>
      </c>
      <c r="Q171" s="56">
        <f t="shared" si="129"/>
        <v>0</v>
      </c>
      <c r="R171" s="57">
        <v>6</v>
      </c>
    </row>
    <row r="172" spans="2:18" ht="16.5" thickBot="1" x14ac:dyDescent="0.3">
      <c r="B172" s="199" t="s">
        <v>134</v>
      </c>
      <c r="C172" s="198" t="s">
        <v>289</v>
      </c>
      <c r="D172" s="64"/>
      <c r="E172" s="65" t="s">
        <v>16</v>
      </c>
      <c r="F172" s="161"/>
      <c r="G172" s="156">
        <v>4</v>
      </c>
      <c r="H172" s="50">
        <v>100</v>
      </c>
      <c r="I172" s="157">
        <v>94</v>
      </c>
      <c r="J172" s="51">
        <v>6</v>
      </c>
      <c r="K172" s="52">
        <v>0</v>
      </c>
      <c r="L172" s="53">
        <v>5</v>
      </c>
      <c r="M172" s="54">
        <v>4</v>
      </c>
      <c r="N172" s="54">
        <f t="shared" si="126"/>
        <v>0</v>
      </c>
      <c r="O172" s="55">
        <f t="shared" si="127"/>
        <v>0</v>
      </c>
      <c r="P172" s="55">
        <f t="shared" si="128"/>
        <v>0</v>
      </c>
      <c r="Q172" s="56">
        <f t="shared" si="129"/>
        <v>0</v>
      </c>
      <c r="R172" s="57">
        <f t="shared" si="130"/>
        <v>0</v>
      </c>
    </row>
    <row r="173" spans="2:18" ht="16.5" thickBot="1" x14ac:dyDescent="0.3">
      <c r="B173" s="77" t="s">
        <v>135</v>
      </c>
      <c r="C173" s="78"/>
      <c r="D173" s="79">
        <f>COUNTIF(D167:D172,"x")</f>
        <v>3</v>
      </c>
      <c r="E173" s="80">
        <f>COUNTIF(E167:E172,"x")</f>
        <v>1</v>
      </c>
      <c r="F173" s="81">
        <f>COUNTIF(F167:F172,"x")</f>
        <v>1</v>
      </c>
      <c r="G173" s="82">
        <v>23</v>
      </c>
      <c r="H173" s="82">
        <v>491</v>
      </c>
      <c r="I173" s="83">
        <v>403</v>
      </c>
      <c r="J173" s="83">
        <v>88</v>
      </c>
      <c r="K173" s="84">
        <v>12</v>
      </c>
      <c r="L173" s="85">
        <v>33</v>
      </c>
      <c r="M173" s="86">
        <f t="shared" ref="M173:R173" si="131">SUM(M167:M172)</f>
        <v>23</v>
      </c>
      <c r="N173" s="86">
        <f t="shared" si="131"/>
        <v>0</v>
      </c>
      <c r="O173" s="87">
        <f t="shared" si="131"/>
        <v>0</v>
      </c>
      <c r="P173" s="87">
        <f t="shared" si="131"/>
        <v>0</v>
      </c>
      <c r="Q173" s="88">
        <f t="shared" si="131"/>
        <v>0</v>
      </c>
      <c r="R173" s="89">
        <f t="shared" si="131"/>
        <v>6</v>
      </c>
    </row>
    <row r="174" spans="2:18" ht="15.75" x14ac:dyDescent="0.25">
      <c r="B174" s="62" t="s">
        <v>89</v>
      </c>
      <c r="C174" s="194"/>
      <c r="D174" s="153"/>
      <c r="E174" s="154"/>
      <c r="F174" s="155"/>
      <c r="G174" s="156"/>
      <c r="H174" s="50"/>
      <c r="I174" s="157"/>
      <c r="J174" s="51"/>
      <c r="K174" s="52"/>
      <c r="L174" s="53"/>
      <c r="M174" s="54"/>
      <c r="N174" s="54"/>
      <c r="O174" s="251"/>
      <c r="P174" s="252"/>
      <c r="Q174" s="253"/>
      <c r="R174" s="57"/>
    </row>
    <row r="175" spans="2:18" ht="15.75" x14ac:dyDescent="0.25">
      <c r="B175" s="199" t="s">
        <v>136</v>
      </c>
      <c r="C175" s="198" t="s">
        <v>137</v>
      </c>
      <c r="D175" s="64"/>
      <c r="E175" s="65"/>
      <c r="F175" s="161"/>
      <c r="G175" s="156">
        <v>3.5</v>
      </c>
      <c r="H175" s="50">
        <v>62</v>
      </c>
      <c r="I175" s="157">
        <v>47</v>
      </c>
      <c r="J175" s="51">
        <v>15</v>
      </c>
      <c r="K175" s="52">
        <v>0</v>
      </c>
      <c r="L175" s="53">
        <v>0</v>
      </c>
      <c r="M175" s="54">
        <v>3</v>
      </c>
      <c r="N175" s="54">
        <f>SUM(T175:AQ175)</f>
        <v>0</v>
      </c>
      <c r="O175" s="55">
        <f>SUM(U175,W175,Y175,AA175,AC175,AE175,AL175:AQ175)</f>
        <v>0</v>
      </c>
      <c r="P175" s="55">
        <f t="shared" ref="P175:P180" si="132">SUM(T175,V175,X175,Z175,AB175,AD175,AF175:AK175)</f>
        <v>0</v>
      </c>
      <c r="Q175" s="56">
        <f>SUM(Z175:AE175,AI175:AK175,AO175:AQ175)</f>
        <v>0</v>
      </c>
      <c r="R175" s="57">
        <f>SUM(AR175:AS175)</f>
        <v>0</v>
      </c>
    </row>
    <row r="176" spans="2:18" ht="15.75" x14ac:dyDescent="0.25">
      <c r="B176" s="199" t="s">
        <v>138</v>
      </c>
      <c r="C176" s="198" t="s">
        <v>294</v>
      </c>
      <c r="D176" s="64" t="s">
        <v>16</v>
      </c>
      <c r="E176" s="65"/>
      <c r="F176" s="161"/>
      <c r="G176" s="156">
        <v>3</v>
      </c>
      <c r="H176" s="50">
        <v>56</v>
      </c>
      <c r="I176" s="157">
        <v>44</v>
      </c>
      <c r="J176" s="51">
        <v>12</v>
      </c>
      <c r="K176" s="52">
        <v>5</v>
      </c>
      <c r="L176" s="53">
        <v>0</v>
      </c>
      <c r="M176" s="54">
        <v>3</v>
      </c>
      <c r="N176" s="54">
        <f>SUM(T176:AQ176)</f>
        <v>0</v>
      </c>
      <c r="O176" s="55">
        <f>SUM(U176,W176,Y176,AA176,AC176,AE176,AL176:AQ176)</f>
        <v>0</v>
      </c>
      <c r="P176" s="55">
        <f t="shared" si="132"/>
        <v>0</v>
      </c>
      <c r="Q176" s="56">
        <f>SUM(Z176:AE176,AI176:AK176,AO176:AQ176)</f>
        <v>0</v>
      </c>
      <c r="R176" s="57">
        <f>SUM(AR176:AS176)</f>
        <v>0</v>
      </c>
    </row>
    <row r="177" spans="2:18" ht="15.75" x14ac:dyDescent="0.25">
      <c r="B177" s="199" t="s">
        <v>139</v>
      </c>
      <c r="C177" s="198" t="s">
        <v>303</v>
      </c>
      <c r="D177" s="64"/>
      <c r="E177" s="65"/>
      <c r="F177" s="161"/>
      <c r="G177" s="156">
        <v>6</v>
      </c>
      <c r="H177" s="50">
        <v>110</v>
      </c>
      <c r="I177" s="157">
        <v>82</v>
      </c>
      <c r="J177" s="51">
        <v>28</v>
      </c>
      <c r="K177" s="52">
        <v>1</v>
      </c>
      <c r="L177" s="53">
        <v>0</v>
      </c>
      <c r="M177" s="54">
        <v>6</v>
      </c>
      <c r="N177" s="54">
        <f>SUM(T177:AQ177)</f>
        <v>0</v>
      </c>
      <c r="O177" s="55">
        <f>SUM(U177,W177,Y177,AA177,AC177,AE177,AL177:AQ177)</f>
        <v>0</v>
      </c>
      <c r="P177" s="55">
        <f t="shared" si="132"/>
        <v>0</v>
      </c>
      <c r="Q177" s="56">
        <f>SUM(Z177:AE177,AI177:AK177,AO177:AQ177)</f>
        <v>0</v>
      </c>
      <c r="R177" s="57">
        <f>SUM(AR177:AS177)</f>
        <v>0</v>
      </c>
    </row>
    <row r="178" spans="2:18" ht="15.75" x14ac:dyDescent="0.25">
      <c r="B178" s="199" t="s">
        <v>140</v>
      </c>
      <c r="C178" s="198" t="s">
        <v>289</v>
      </c>
      <c r="D178" s="64" t="s">
        <v>16</v>
      </c>
      <c r="E178" s="65" t="s">
        <v>16</v>
      </c>
      <c r="F178" s="161"/>
      <c r="G178" s="156">
        <v>4</v>
      </c>
      <c r="H178" s="50">
        <v>98</v>
      </c>
      <c r="I178" s="157">
        <v>86</v>
      </c>
      <c r="J178" s="51">
        <v>12</v>
      </c>
      <c r="K178" s="52">
        <v>0</v>
      </c>
      <c r="L178" s="53">
        <v>8</v>
      </c>
      <c r="M178" s="54">
        <v>4</v>
      </c>
      <c r="N178" s="54">
        <f t="shared" ref="N178:N180" si="133">SUM(T178:AQ178)</f>
        <v>0</v>
      </c>
      <c r="O178" s="55">
        <f t="shared" ref="O178:O180" si="134">SUM(U178,W178,Y178,AA178,AC178,AE178,AL178:AQ178)</f>
        <v>0</v>
      </c>
      <c r="P178" s="55">
        <f t="shared" si="132"/>
        <v>0</v>
      </c>
      <c r="Q178" s="56">
        <f t="shared" ref="Q178:Q180" si="135">SUM(Z178:AE178,AI178:AK178,AO178:AQ178)</f>
        <v>0</v>
      </c>
      <c r="R178" s="57">
        <f t="shared" ref="R178:R180" si="136">SUM(AR178:AS178)</f>
        <v>0</v>
      </c>
    </row>
    <row r="179" spans="2:18" ht="15.75" x14ac:dyDescent="0.25">
      <c r="B179" s="199" t="s">
        <v>141</v>
      </c>
      <c r="C179" s="198" t="s">
        <v>289</v>
      </c>
      <c r="D179" s="64" t="s">
        <v>16</v>
      </c>
      <c r="E179" s="65" t="s">
        <v>16</v>
      </c>
      <c r="F179" s="161"/>
      <c r="G179" s="156">
        <v>5</v>
      </c>
      <c r="H179" s="50">
        <v>101</v>
      </c>
      <c r="I179" s="157">
        <v>77</v>
      </c>
      <c r="J179" s="51">
        <v>24</v>
      </c>
      <c r="K179" s="52">
        <v>0</v>
      </c>
      <c r="L179" s="53">
        <v>6</v>
      </c>
      <c r="M179" s="54">
        <v>5</v>
      </c>
      <c r="N179" s="54">
        <f t="shared" si="133"/>
        <v>0</v>
      </c>
      <c r="O179" s="55">
        <f t="shared" si="134"/>
        <v>0</v>
      </c>
      <c r="P179" s="55">
        <f t="shared" si="132"/>
        <v>0</v>
      </c>
      <c r="Q179" s="56">
        <f t="shared" si="135"/>
        <v>0</v>
      </c>
      <c r="R179" s="57">
        <f t="shared" si="136"/>
        <v>0</v>
      </c>
    </row>
    <row r="180" spans="2:18" ht="16.5" thickBot="1" x14ac:dyDescent="0.3">
      <c r="B180" s="197" t="s">
        <v>142</v>
      </c>
      <c r="C180" s="198" t="s">
        <v>289</v>
      </c>
      <c r="D180" s="64"/>
      <c r="E180" s="65" t="s">
        <v>16</v>
      </c>
      <c r="F180" s="161"/>
      <c r="G180" s="156">
        <v>5</v>
      </c>
      <c r="H180" s="50">
        <v>110</v>
      </c>
      <c r="I180" s="157">
        <v>104</v>
      </c>
      <c r="J180" s="51">
        <v>6</v>
      </c>
      <c r="K180" s="52">
        <v>12</v>
      </c>
      <c r="L180" s="53">
        <v>10</v>
      </c>
      <c r="M180" s="54">
        <v>5</v>
      </c>
      <c r="N180" s="54">
        <f t="shared" si="133"/>
        <v>0</v>
      </c>
      <c r="O180" s="55">
        <f t="shared" si="134"/>
        <v>0</v>
      </c>
      <c r="P180" s="55">
        <f t="shared" si="132"/>
        <v>0</v>
      </c>
      <c r="Q180" s="56">
        <f t="shared" si="135"/>
        <v>0</v>
      </c>
      <c r="R180" s="57">
        <f t="shared" si="136"/>
        <v>0</v>
      </c>
    </row>
    <row r="181" spans="2:18" ht="16.5" thickBot="1" x14ac:dyDescent="0.3">
      <c r="B181" s="77" t="s">
        <v>143</v>
      </c>
      <c r="C181" s="78"/>
      <c r="D181" s="79">
        <f>COUNTIF(D175:D180,"x")</f>
        <v>3</v>
      </c>
      <c r="E181" s="80">
        <f t="shared" ref="E181:F181" si="137">COUNTIF(E175:E180,"x")</f>
        <v>3</v>
      </c>
      <c r="F181" s="81">
        <f t="shared" si="137"/>
        <v>0</v>
      </c>
      <c r="G181" s="82">
        <v>26.5</v>
      </c>
      <c r="H181" s="82">
        <v>537</v>
      </c>
      <c r="I181" s="83">
        <v>440</v>
      </c>
      <c r="J181" s="83">
        <v>97</v>
      </c>
      <c r="K181" s="84">
        <v>18</v>
      </c>
      <c r="L181" s="85">
        <v>24</v>
      </c>
      <c r="M181" s="86">
        <f t="shared" ref="M181:R181" si="138">SUM(M175:M180)</f>
        <v>26</v>
      </c>
      <c r="N181" s="86">
        <f t="shared" si="138"/>
        <v>0</v>
      </c>
      <c r="O181" s="87">
        <f t="shared" si="138"/>
        <v>0</v>
      </c>
      <c r="P181" s="87">
        <f t="shared" si="138"/>
        <v>0</v>
      </c>
      <c r="Q181" s="88">
        <f t="shared" si="138"/>
        <v>0</v>
      </c>
      <c r="R181" s="89">
        <f t="shared" si="138"/>
        <v>0</v>
      </c>
    </row>
    <row r="182" spans="2:18" ht="15.75" x14ac:dyDescent="0.25">
      <c r="B182" s="199"/>
      <c r="C182" s="198"/>
      <c r="D182" s="59"/>
      <c r="E182" s="60"/>
      <c r="F182" s="162"/>
      <c r="G182" s="156"/>
      <c r="H182" s="50"/>
      <c r="I182" s="157"/>
      <c r="J182" s="51"/>
      <c r="K182" s="52"/>
      <c r="L182" s="53"/>
      <c r="M182" s="54"/>
      <c r="N182" s="54"/>
      <c r="O182" s="251"/>
      <c r="P182" s="252"/>
      <c r="Q182" s="253"/>
      <c r="R182" s="57"/>
    </row>
    <row r="183" spans="2:18" ht="15.75" x14ac:dyDescent="0.25">
      <c r="B183" s="199" t="s">
        <v>144</v>
      </c>
      <c r="C183" s="198" t="s">
        <v>307</v>
      </c>
      <c r="D183" s="64"/>
      <c r="E183" s="65"/>
      <c r="F183" s="161"/>
      <c r="G183" s="156">
        <v>4</v>
      </c>
      <c r="H183" s="50">
        <v>81</v>
      </c>
      <c r="I183" s="157">
        <v>65</v>
      </c>
      <c r="J183" s="51">
        <v>16</v>
      </c>
      <c r="K183" s="52">
        <v>0</v>
      </c>
      <c r="L183" s="53">
        <v>6</v>
      </c>
      <c r="M183" s="54">
        <v>4</v>
      </c>
      <c r="N183" s="54">
        <f>SUM(T183:AQ183)</f>
        <v>0</v>
      </c>
      <c r="O183" s="55">
        <f>SUM(U183,W183,Y183,AA183,AC183,AE183,AL183:AQ183)</f>
        <v>0</v>
      </c>
      <c r="P183" s="55">
        <f>SUM(T183,V183,X183,Z183,AB183,AD183,AF183:AK183)</f>
        <v>0</v>
      </c>
      <c r="Q183" s="56">
        <f>SUM(Z183:AE183,AI183:AK183,AO183:AQ183)</f>
        <v>0</v>
      </c>
      <c r="R183" s="57">
        <f>SUM(AR183:AS183)</f>
        <v>0</v>
      </c>
    </row>
    <row r="184" spans="2:18" ht="16.5" thickBot="1" x14ac:dyDescent="0.3">
      <c r="B184" s="199" t="s">
        <v>145</v>
      </c>
      <c r="C184" s="198" t="s">
        <v>294</v>
      </c>
      <c r="D184" s="64"/>
      <c r="E184" s="65"/>
      <c r="F184" s="161"/>
      <c r="G184" s="156">
        <v>2.5</v>
      </c>
      <c r="H184" s="50">
        <v>45</v>
      </c>
      <c r="I184" s="157">
        <v>33</v>
      </c>
      <c r="J184" s="67">
        <v>12</v>
      </c>
      <c r="K184" s="52">
        <v>1</v>
      </c>
      <c r="L184" s="53">
        <v>0</v>
      </c>
      <c r="M184" s="54">
        <v>2</v>
      </c>
      <c r="N184" s="54">
        <f>SUM(T184:AQ184)</f>
        <v>0</v>
      </c>
      <c r="O184" s="55">
        <f>SUM(U184,W184,Y184,AA184,AC184,AE184,AL184:AQ184)</f>
        <v>0</v>
      </c>
      <c r="P184" s="55">
        <f>SUM(T184,V184,X184,Z184,AB184,AD184,AF184:AK184)</f>
        <v>0</v>
      </c>
      <c r="Q184" s="56">
        <f>SUM(Z184:AE184,AI184:AK184,AO184:AQ184)</f>
        <v>0</v>
      </c>
      <c r="R184" s="57">
        <f>SUM(AR184:AS184)</f>
        <v>0</v>
      </c>
    </row>
    <row r="185" spans="2:18" ht="16.5" thickBot="1" x14ac:dyDescent="0.3">
      <c r="B185" s="77" t="s">
        <v>146</v>
      </c>
      <c r="C185" s="78"/>
      <c r="D185" s="79">
        <v>0</v>
      </c>
      <c r="E185" s="80">
        <f t="shared" ref="E185:F185" si="139">COUNTIF(E183:E184,"x")</f>
        <v>0</v>
      </c>
      <c r="F185" s="81">
        <f t="shared" si="139"/>
        <v>0</v>
      </c>
      <c r="G185" s="82">
        <v>6.5</v>
      </c>
      <c r="H185" s="82">
        <v>126</v>
      </c>
      <c r="I185" s="83">
        <v>98</v>
      </c>
      <c r="J185" s="83">
        <v>28</v>
      </c>
      <c r="K185" s="84">
        <v>1</v>
      </c>
      <c r="L185" s="85">
        <v>6</v>
      </c>
      <c r="M185" s="86">
        <f t="shared" ref="M185:R185" si="140">SUM(M183:M184)</f>
        <v>6</v>
      </c>
      <c r="N185" s="86">
        <f t="shared" si="140"/>
        <v>0</v>
      </c>
      <c r="O185" s="87">
        <f t="shared" si="140"/>
        <v>0</v>
      </c>
      <c r="P185" s="87">
        <f t="shared" si="140"/>
        <v>0</v>
      </c>
      <c r="Q185" s="88">
        <f t="shared" si="140"/>
        <v>0</v>
      </c>
      <c r="R185" s="89">
        <f t="shared" si="140"/>
        <v>0</v>
      </c>
    </row>
    <row r="186" spans="2:18" ht="16.5" thickBot="1" x14ac:dyDescent="0.3">
      <c r="B186" s="106"/>
      <c r="C186" s="107"/>
      <c r="D186" s="108"/>
      <c r="E186" s="109"/>
      <c r="F186" s="183"/>
      <c r="G186" s="184"/>
      <c r="H186" s="111"/>
      <c r="I186" s="185"/>
      <c r="J186" s="112"/>
      <c r="K186" s="113"/>
      <c r="L186" s="114"/>
      <c r="M186" s="115"/>
      <c r="N186" s="115"/>
      <c r="O186" s="254"/>
      <c r="P186" s="255"/>
      <c r="Q186" s="256"/>
      <c r="R186" s="118"/>
    </row>
    <row r="187" spans="2:18" ht="16.5" thickBot="1" x14ac:dyDescent="0.3">
      <c r="B187" s="119" t="s">
        <v>147</v>
      </c>
      <c r="C187" s="120"/>
      <c r="D187" s="121">
        <f>SUM(D165,D173,D181,D185)</f>
        <v>8</v>
      </c>
      <c r="E187" s="122">
        <f>SUM(E165,E173,E181,E185)</f>
        <v>6</v>
      </c>
      <c r="F187" s="123">
        <f>SUM(F165,F173,F181,F185)</f>
        <v>2</v>
      </c>
      <c r="G187" s="257">
        <v>66</v>
      </c>
      <c r="H187" s="125">
        <v>1363</v>
      </c>
      <c r="I187" s="125">
        <v>1120</v>
      </c>
      <c r="J187" s="125">
        <v>243</v>
      </c>
      <c r="K187" s="125">
        <v>44</v>
      </c>
      <c r="L187" s="125">
        <v>78</v>
      </c>
      <c r="M187" s="126">
        <f>SUM(M165,M173,M181,M185)</f>
        <v>65</v>
      </c>
      <c r="N187" s="86">
        <f t="shared" ref="N187:R187" si="141">SUM(N165,N173,N181,N185)</f>
        <v>0</v>
      </c>
      <c r="O187" s="87">
        <f t="shared" si="141"/>
        <v>0</v>
      </c>
      <c r="P187" s="87">
        <f>SUM(P165,P173,P181,P185)</f>
        <v>0</v>
      </c>
      <c r="Q187" s="88">
        <f t="shared" si="141"/>
        <v>0</v>
      </c>
      <c r="R187" s="89">
        <f t="shared" si="141"/>
        <v>6</v>
      </c>
    </row>
    <row r="188" spans="2:18" ht="16.5" thickBot="1" x14ac:dyDescent="0.3">
      <c r="B188" s="131"/>
      <c r="C188" s="132"/>
      <c r="D188" s="133"/>
      <c r="E188" s="134"/>
      <c r="F188" s="188"/>
      <c r="G188" s="189"/>
      <c r="H188" s="136"/>
      <c r="I188" s="190"/>
      <c r="J188" s="137"/>
      <c r="K188" s="138"/>
      <c r="L188" s="139"/>
      <c r="M188" s="140"/>
      <c r="N188" s="140"/>
      <c r="O188" s="258"/>
      <c r="P188" s="259"/>
      <c r="Q188" s="260"/>
      <c r="R188" s="143"/>
    </row>
    <row r="189" spans="2:18" ht="15.75" thickBot="1" x14ac:dyDescent="0.3"/>
    <row r="190" spans="2:18" ht="16.5" thickBot="1" x14ac:dyDescent="0.3">
      <c r="B190" s="193" t="s">
        <v>148</v>
      </c>
      <c r="C190" s="193"/>
      <c r="D190" s="193"/>
      <c r="E190" s="193"/>
      <c r="F190" s="247"/>
      <c r="G190" s="3" t="s">
        <v>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5"/>
    </row>
    <row r="191" spans="2:18" ht="16.5" thickBot="1" x14ac:dyDescent="0.3">
      <c r="B191" s="248"/>
      <c r="C191" s="248"/>
      <c r="D191" s="248"/>
      <c r="E191" s="248"/>
      <c r="F191" s="249"/>
      <c r="G191" s="7" t="s">
        <v>2</v>
      </c>
      <c r="H191" s="8"/>
      <c r="I191" s="8"/>
      <c r="J191" s="8"/>
      <c r="K191" s="8"/>
      <c r="L191" s="9"/>
      <c r="M191" s="10" t="s">
        <v>3</v>
      </c>
      <c r="N191" s="10"/>
      <c r="O191" s="10"/>
      <c r="P191" s="10"/>
      <c r="Q191" s="10"/>
      <c r="R191" s="11"/>
    </row>
    <row r="192" spans="2:18" x14ac:dyDescent="0.25">
      <c r="B192" s="12" t="s">
        <v>4</v>
      </c>
      <c r="C192" s="13" t="s">
        <v>5</v>
      </c>
      <c r="D192" s="14" t="s">
        <v>6</v>
      </c>
      <c r="E192" s="15" t="s">
        <v>7</v>
      </c>
      <c r="F192" s="145" t="s">
        <v>8</v>
      </c>
      <c r="G192" s="261" t="s">
        <v>9</v>
      </c>
      <c r="H192" s="18" t="s">
        <v>10</v>
      </c>
      <c r="I192" s="146" t="s">
        <v>11</v>
      </c>
      <c r="J192" s="146" t="s">
        <v>12</v>
      </c>
      <c r="K192" s="19" t="s">
        <v>13</v>
      </c>
      <c r="L192" s="147" t="s">
        <v>14</v>
      </c>
      <c r="M192" s="21" t="s">
        <v>9</v>
      </c>
      <c r="N192" s="22" t="s">
        <v>10</v>
      </c>
      <c r="O192" s="23" t="s">
        <v>11</v>
      </c>
      <c r="P192" s="23" t="s">
        <v>12</v>
      </c>
      <c r="Q192" s="24" t="s">
        <v>13</v>
      </c>
      <c r="R192" s="25" t="s">
        <v>14</v>
      </c>
    </row>
    <row r="193" spans="2:18" x14ac:dyDescent="0.25">
      <c r="B193" s="26"/>
      <c r="C193" s="27"/>
      <c r="D193" s="28"/>
      <c r="E193" s="29"/>
      <c r="F193" s="148"/>
      <c r="G193" s="261"/>
      <c r="H193" s="18"/>
      <c r="I193" s="146"/>
      <c r="J193" s="146"/>
      <c r="K193" s="19"/>
      <c r="L193" s="147"/>
      <c r="M193" s="21"/>
      <c r="N193" s="22"/>
      <c r="O193" s="23"/>
      <c r="P193" s="23"/>
      <c r="Q193" s="24"/>
      <c r="R193" s="25"/>
    </row>
    <row r="194" spans="2:18" x14ac:dyDescent="0.25">
      <c r="B194" s="26"/>
      <c r="C194" s="27"/>
      <c r="D194" s="28"/>
      <c r="E194" s="29"/>
      <c r="F194" s="148"/>
      <c r="G194" s="261"/>
      <c r="H194" s="18"/>
      <c r="I194" s="146"/>
      <c r="J194" s="146"/>
      <c r="K194" s="19"/>
      <c r="L194" s="147"/>
      <c r="M194" s="21"/>
      <c r="N194" s="22"/>
      <c r="O194" s="23"/>
      <c r="P194" s="23"/>
      <c r="Q194" s="24"/>
      <c r="R194" s="25"/>
    </row>
    <row r="195" spans="2:18" x14ac:dyDescent="0.25">
      <c r="B195" s="26"/>
      <c r="C195" s="27"/>
      <c r="D195" s="28"/>
      <c r="E195" s="29"/>
      <c r="F195" s="148"/>
      <c r="G195" s="261"/>
      <c r="H195" s="18"/>
      <c r="I195" s="146"/>
      <c r="J195" s="146"/>
      <c r="K195" s="19"/>
      <c r="L195" s="147"/>
      <c r="M195" s="21"/>
      <c r="N195" s="22"/>
      <c r="O195" s="23"/>
      <c r="P195" s="23"/>
      <c r="Q195" s="24"/>
      <c r="R195" s="25"/>
    </row>
    <row r="196" spans="2:18" ht="81" customHeight="1" thickBot="1" x14ac:dyDescent="0.3">
      <c r="B196" s="31"/>
      <c r="C196" s="32"/>
      <c r="D196" s="33"/>
      <c r="E196" s="34"/>
      <c r="F196" s="149"/>
      <c r="G196" s="262"/>
      <c r="H196" s="37"/>
      <c r="I196" s="150"/>
      <c r="J196" s="150"/>
      <c r="K196" s="38"/>
      <c r="L196" s="151"/>
      <c r="M196" s="40"/>
      <c r="N196" s="41"/>
      <c r="O196" s="42"/>
      <c r="P196" s="42"/>
      <c r="Q196" s="43"/>
      <c r="R196" s="44"/>
    </row>
    <row r="197" spans="2:18" ht="15.75" x14ac:dyDescent="0.25">
      <c r="B197" s="199" t="s">
        <v>149</v>
      </c>
      <c r="C197" s="198" t="s">
        <v>292</v>
      </c>
      <c r="D197" s="64" t="s">
        <v>16</v>
      </c>
      <c r="E197" s="65"/>
      <c r="F197" s="161"/>
      <c r="G197" s="263">
        <v>2</v>
      </c>
      <c r="H197" s="50">
        <v>44</v>
      </c>
      <c r="I197" s="157">
        <v>44</v>
      </c>
      <c r="J197" s="51">
        <v>0</v>
      </c>
      <c r="K197" s="52">
        <v>0</v>
      </c>
      <c r="L197" s="53">
        <v>4</v>
      </c>
      <c r="M197" s="54">
        <v>2</v>
      </c>
      <c r="N197" s="54">
        <f>SUM(T197:AQ197)</f>
        <v>0</v>
      </c>
      <c r="O197" s="55">
        <f>SUM(U197,W197,Y197,AA197,AC197,AE197,AL197:AQ197)</f>
        <v>0</v>
      </c>
      <c r="P197" s="55">
        <f>SUM(T197,V197,X197,Z197,AB197,AD197,AF197:AK197)</f>
        <v>0</v>
      </c>
      <c r="Q197" s="56">
        <f>SUM(Z197:AE197,AI197:AK197,AO197:AQ197)</f>
        <v>0</v>
      </c>
      <c r="R197" s="57">
        <f>SUM(AR197:AS197)</f>
        <v>0</v>
      </c>
    </row>
    <row r="198" spans="2:18" ht="15.75" x14ac:dyDescent="0.25">
      <c r="B198" s="197" t="s">
        <v>150</v>
      </c>
      <c r="C198" s="198" t="s">
        <v>308</v>
      </c>
      <c r="D198" s="64" t="s">
        <v>85</v>
      </c>
      <c r="E198" s="65"/>
      <c r="F198" s="161"/>
      <c r="G198" s="263">
        <v>2</v>
      </c>
      <c r="H198" s="50">
        <v>43</v>
      </c>
      <c r="I198" s="157">
        <v>37</v>
      </c>
      <c r="J198" s="51">
        <v>6</v>
      </c>
      <c r="K198" s="52">
        <v>0</v>
      </c>
      <c r="L198" s="53">
        <v>3</v>
      </c>
      <c r="M198" s="54">
        <v>2</v>
      </c>
      <c r="N198" s="54">
        <f>SUM(T198:AQ198)</f>
        <v>0</v>
      </c>
      <c r="O198" s="55">
        <f>SUM(U198,W198,Y198,AA198,AC198,AE198,AL198:AQ198)</f>
        <v>0</v>
      </c>
      <c r="P198" s="55">
        <f>SUM(T198,V198,X198,Z198,AB198,AD198,AF198:AK198)</f>
        <v>0</v>
      </c>
      <c r="Q198" s="56">
        <f>SUM(Z198:AE198,AI198:AK198,AO198:AQ198)</f>
        <v>0</v>
      </c>
      <c r="R198" s="57">
        <f>SUM(AR198:AS198)</f>
        <v>0</v>
      </c>
    </row>
    <row r="199" spans="2:18" ht="15.75" x14ac:dyDescent="0.25">
      <c r="B199" s="199" t="s">
        <v>151</v>
      </c>
      <c r="C199" s="198" t="s">
        <v>293</v>
      </c>
      <c r="D199" s="64"/>
      <c r="E199" s="65"/>
      <c r="F199" s="161"/>
      <c r="G199" s="264">
        <v>3.5</v>
      </c>
      <c r="H199" s="239">
        <v>63</v>
      </c>
      <c r="I199" s="240">
        <v>41</v>
      </c>
      <c r="J199" s="241">
        <v>22</v>
      </c>
      <c r="K199" s="242">
        <v>0</v>
      </c>
      <c r="L199" s="243">
        <v>0</v>
      </c>
      <c r="M199" s="54">
        <v>2.5</v>
      </c>
      <c r="N199" s="54">
        <f>SUM(T199:AQ199)</f>
        <v>0</v>
      </c>
      <c r="O199" s="55">
        <f>SUM(U199,W199,Y199,AA199,AC199,AE199,AL199:AQ199)</f>
        <v>0</v>
      </c>
      <c r="P199" s="55">
        <f>SUM(T199,V199,X199,Z199,AB199,AD199,AF199:AK199)</f>
        <v>0</v>
      </c>
      <c r="Q199" s="56">
        <f>SUM(Z199:AE199,AI199:AK199,AO199:AQ199)</f>
        <v>0</v>
      </c>
      <c r="R199" s="57">
        <f>SUM(AR199:AS199)</f>
        <v>0</v>
      </c>
    </row>
    <row r="200" spans="2:18" ht="16.5" thickBot="1" x14ac:dyDescent="0.3">
      <c r="B200" s="199" t="s">
        <v>152</v>
      </c>
      <c r="C200" s="198" t="s">
        <v>289</v>
      </c>
      <c r="D200" s="64"/>
      <c r="E200" s="65"/>
      <c r="F200" s="161" t="s">
        <v>16</v>
      </c>
      <c r="G200" s="263">
        <v>4</v>
      </c>
      <c r="H200" s="50">
        <v>98</v>
      </c>
      <c r="I200" s="157">
        <v>92</v>
      </c>
      <c r="J200" s="51">
        <v>6</v>
      </c>
      <c r="K200" s="52">
        <v>0</v>
      </c>
      <c r="L200" s="53">
        <v>8</v>
      </c>
      <c r="M200" s="54">
        <v>4</v>
      </c>
      <c r="N200" s="54">
        <f>SUM(T200:AQ200)</f>
        <v>0</v>
      </c>
      <c r="O200" s="55">
        <f>SUM(U200,W200,Y200,AA200,AC200,AE200,AL200:AQ200)</f>
        <v>0</v>
      </c>
      <c r="P200" s="55">
        <f>SUM(T200,V200,X200,Z200,AB200,AD200,AF200:AK200)</f>
        <v>0</v>
      </c>
      <c r="Q200" s="56">
        <f>SUM(Z200:AE200,AI200:AK200,AO200:AQ200)</f>
        <v>0</v>
      </c>
      <c r="R200" s="57">
        <f>SUM(AR200:AS200)</f>
        <v>0</v>
      </c>
    </row>
    <row r="201" spans="2:18" ht="16.5" thickBot="1" x14ac:dyDescent="0.3">
      <c r="B201" s="265" t="s">
        <v>153</v>
      </c>
      <c r="C201" s="266"/>
      <c r="D201" s="79">
        <v>1.3</v>
      </c>
      <c r="E201" s="80">
        <f>COUNTIF(E197:E200,"x")</f>
        <v>0</v>
      </c>
      <c r="F201" s="80">
        <f>COUNTIF(F197:F200,"x")</f>
        <v>1</v>
      </c>
      <c r="G201" s="86">
        <v>11.5</v>
      </c>
      <c r="H201" s="86">
        <v>248</v>
      </c>
      <c r="I201" s="86">
        <v>214</v>
      </c>
      <c r="J201" s="86">
        <v>34</v>
      </c>
      <c r="K201" s="86">
        <v>0</v>
      </c>
      <c r="L201" s="86">
        <v>15</v>
      </c>
      <c r="M201" s="86">
        <f t="shared" ref="M201:R201" si="142">SUM(M197:M200)</f>
        <v>10.5</v>
      </c>
      <c r="N201" s="86">
        <f t="shared" si="142"/>
        <v>0</v>
      </c>
      <c r="O201" s="267">
        <f t="shared" si="142"/>
        <v>0</v>
      </c>
      <c r="P201" s="267">
        <f t="shared" si="142"/>
        <v>0</v>
      </c>
      <c r="Q201" s="88">
        <f t="shared" si="142"/>
        <v>0</v>
      </c>
      <c r="R201" s="89">
        <f t="shared" si="142"/>
        <v>0</v>
      </c>
    </row>
    <row r="202" spans="2:18" ht="15.75" x14ac:dyDescent="0.25">
      <c r="B202" s="199" t="s">
        <v>154</v>
      </c>
      <c r="C202" s="198" t="s">
        <v>292</v>
      </c>
      <c r="D202" s="64" t="s">
        <v>16</v>
      </c>
      <c r="E202" s="65" t="s">
        <v>16</v>
      </c>
      <c r="F202" s="161"/>
      <c r="G202" s="263">
        <v>3</v>
      </c>
      <c r="H202" s="50">
        <v>66</v>
      </c>
      <c r="I202" s="157">
        <v>57</v>
      </c>
      <c r="J202" s="51">
        <v>9</v>
      </c>
      <c r="K202" s="52">
        <v>0</v>
      </c>
      <c r="L202" s="53">
        <v>6</v>
      </c>
      <c r="M202" s="54">
        <v>6</v>
      </c>
      <c r="N202" s="54">
        <f>SUM(T202:AQ202)</f>
        <v>0</v>
      </c>
      <c r="O202" s="55">
        <f>SUM(U202,W202,Y202,AA202,AC202,AE202,AL202:AQ202)</f>
        <v>0</v>
      </c>
      <c r="P202" s="55">
        <f>SUM(T202,V202,X202,Z202,AB202,AD202,AF202:AK202)</f>
        <v>0</v>
      </c>
      <c r="Q202" s="56">
        <f>SUM(Z202:AE202,AI202:AK202,AO202:AQ202)</f>
        <v>0</v>
      </c>
      <c r="R202" s="57">
        <f>SUM(AR202:AS202)</f>
        <v>0</v>
      </c>
    </row>
    <row r="203" spans="2:18" ht="15.75" x14ac:dyDescent="0.25">
      <c r="B203" s="199" t="s">
        <v>155</v>
      </c>
      <c r="C203" s="198" t="s">
        <v>306</v>
      </c>
      <c r="D203" s="64" t="s">
        <v>16</v>
      </c>
      <c r="E203" s="65" t="s">
        <v>16</v>
      </c>
      <c r="F203" s="161"/>
      <c r="G203" s="263">
        <v>4</v>
      </c>
      <c r="H203" s="50">
        <v>73</v>
      </c>
      <c r="I203" s="157">
        <v>51</v>
      </c>
      <c r="J203" s="51">
        <v>22</v>
      </c>
      <c r="K203" s="52">
        <v>2</v>
      </c>
      <c r="L203" s="53">
        <v>0</v>
      </c>
      <c r="M203" s="54">
        <v>4</v>
      </c>
      <c r="N203" s="54">
        <f>SUM(T203:AQ203)</f>
        <v>0</v>
      </c>
      <c r="O203" s="55">
        <f>SUM(U203,W203,Y203,AA203,AC203,AE203,AL203:AQ203)</f>
        <v>0</v>
      </c>
      <c r="P203" s="55">
        <f>SUM(T203,V203,X203,Z203,AB203,AD203,AF203:AK203)</f>
        <v>0</v>
      </c>
      <c r="Q203" s="56">
        <f>SUM(Z203:AE203,AI203:AK203,AO203:AQ203)</f>
        <v>0</v>
      </c>
      <c r="R203" s="57">
        <f>SUM(AR203:AS203)</f>
        <v>0</v>
      </c>
    </row>
    <row r="204" spans="2:18" ht="16.5" thickBot="1" x14ac:dyDescent="0.3">
      <c r="B204" s="199" t="s">
        <v>156</v>
      </c>
      <c r="C204" s="198" t="s">
        <v>289</v>
      </c>
      <c r="D204" s="64" t="s">
        <v>16</v>
      </c>
      <c r="E204" s="65" t="s">
        <v>16</v>
      </c>
      <c r="F204" s="161"/>
      <c r="G204" s="156">
        <v>4</v>
      </c>
      <c r="H204" s="50">
        <v>83</v>
      </c>
      <c r="I204" s="157">
        <v>65</v>
      </c>
      <c r="J204" s="51">
        <v>18</v>
      </c>
      <c r="K204" s="52">
        <v>4</v>
      </c>
      <c r="L204" s="53">
        <v>8</v>
      </c>
      <c r="M204" s="54">
        <v>4</v>
      </c>
      <c r="N204" s="54">
        <f>SUM(T204:AQ204)</f>
        <v>0</v>
      </c>
      <c r="O204" s="55">
        <f>SUM(U204,W204,Y204,AA204,AC204,AE204,AL204:AQ204)</f>
        <v>0</v>
      </c>
      <c r="P204" s="55">
        <f>SUM(T204,V204,X204,Z204,AB204,AD204,AF204:AK204)</f>
        <v>0</v>
      </c>
      <c r="Q204" s="56">
        <f>SUM(Z204:AE204,AI204:AK204,AO204:AQ204)</f>
        <v>0</v>
      </c>
      <c r="R204" s="57">
        <f>SUM(AR204:AS204)</f>
        <v>0</v>
      </c>
    </row>
    <row r="205" spans="2:18" ht="16.5" thickBot="1" x14ac:dyDescent="0.3">
      <c r="B205" s="265" t="s">
        <v>157</v>
      </c>
      <c r="C205" s="266"/>
      <c r="D205" s="79">
        <f>COUNTIF(D202:D204,"x")</f>
        <v>3</v>
      </c>
      <c r="E205" s="80">
        <f t="shared" ref="E205:F205" si="143">COUNTIF(E202:E204,"x")</f>
        <v>3</v>
      </c>
      <c r="F205" s="80">
        <f t="shared" si="143"/>
        <v>0</v>
      </c>
      <c r="G205" s="86">
        <v>11</v>
      </c>
      <c r="H205" s="86">
        <v>222</v>
      </c>
      <c r="I205" s="268">
        <v>173</v>
      </c>
      <c r="J205" s="268">
        <v>49</v>
      </c>
      <c r="K205" s="269">
        <v>6</v>
      </c>
      <c r="L205" s="270">
        <v>14</v>
      </c>
      <c r="M205" s="86">
        <f t="shared" ref="M205:R205" si="144">SUM(M202:M204)</f>
        <v>14</v>
      </c>
      <c r="N205" s="86">
        <f t="shared" si="144"/>
        <v>0</v>
      </c>
      <c r="O205" s="267">
        <f>SUM(O202:O204)</f>
        <v>0</v>
      </c>
      <c r="P205" s="267">
        <f t="shared" si="144"/>
        <v>0</v>
      </c>
      <c r="Q205" s="88">
        <f t="shared" si="144"/>
        <v>0</v>
      </c>
      <c r="R205" s="89">
        <f t="shared" si="144"/>
        <v>0</v>
      </c>
    </row>
    <row r="206" spans="2:18" ht="15.75" x14ac:dyDescent="0.25">
      <c r="B206" s="199" t="s">
        <v>158</v>
      </c>
      <c r="C206" s="198" t="s">
        <v>315</v>
      </c>
      <c r="D206" s="64"/>
      <c r="E206" s="65"/>
      <c r="F206" s="161"/>
      <c r="G206" s="263">
        <v>2</v>
      </c>
      <c r="H206" s="50">
        <v>50</v>
      </c>
      <c r="I206" s="157">
        <v>50</v>
      </c>
      <c r="J206" s="51">
        <v>0</v>
      </c>
      <c r="K206" s="52">
        <v>0</v>
      </c>
      <c r="L206" s="53">
        <v>0</v>
      </c>
      <c r="M206" s="54">
        <v>2</v>
      </c>
      <c r="N206" s="54">
        <f>SUM(T206:AQ206)</f>
        <v>0</v>
      </c>
      <c r="O206" s="55">
        <f>SUM(U206,W206,Y206,AA206,AC206,AE206,AL206:AQ206)</f>
        <v>0</v>
      </c>
      <c r="P206" s="55">
        <f>SUM(T206,V206,X206,Z206,AB206,AD206,AF206:AK206)</f>
        <v>0</v>
      </c>
      <c r="Q206" s="56">
        <f>SUM(Z206:AE206,AI206:AK206,AO206:AQ206)</f>
        <v>0</v>
      </c>
      <c r="R206" s="57">
        <f>SUM(AR206:AS206)</f>
        <v>0</v>
      </c>
    </row>
    <row r="207" spans="2:18" ht="16.5" thickBot="1" x14ac:dyDescent="0.3">
      <c r="B207" s="199" t="s">
        <v>159</v>
      </c>
      <c r="C207" s="198" t="s">
        <v>292</v>
      </c>
      <c r="D207" s="64" t="s">
        <v>16</v>
      </c>
      <c r="E207" s="65" t="s">
        <v>16</v>
      </c>
      <c r="F207" s="161"/>
      <c r="G207" s="263">
        <v>4</v>
      </c>
      <c r="H207" s="50">
        <v>93</v>
      </c>
      <c r="I207" s="157">
        <v>85</v>
      </c>
      <c r="J207" s="51">
        <v>8</v>
      </c>
      <c r="K207" s="52">
        <v>3</v>
      </c>
      <c r="L207" s="53">
        <v>8</v>
      </c>
      <c r="M207" s="54">
        <v>4</v>
      </c>
      <c r="N207" s="54">
        <f>SUM(T207:AQ207)</f>
        <v>0</v>
      </c>
      <c r="O207" s="55">
        <f>SUM(U207,W207,Y207,AA207,AC207,AE207,AL207:AQ207)</f>
        <v>0</v>
      </c>
      <c r="P207" s="55">
        <f>SUM(T207,V207,X207,Z207,AB207,AD207,AF207:AK207)</f>
        <v>0</v>
      </c>
      <c r="Q207" s="56">
        <f>SUM(Z207:AE207,AI207:AK207,AO207:AQ207)</f>
        <v>0</v>
      </c>
      <c r="R207" s="57">
        <f>SUM(AR207:AS207)</f>
        <v>0</v>
      </c>
    </row>
    <row r="208" spans="2:18" ht="16.5" thickBot="1" x14ac:dyDescent="0.3">
      <c r="B208" s="265" t="s">
        <v>160</v>
      </c>
      <c r="C208" s="266"/>
      <c r="D208" s="79">
        <f>COUNTIF(D206:D207,"x")</f>
        <v>1</v>
      </c>
      <c r="E208" s="80">
        <f t="shared" ref="E208:F208" si="145">COUNTIF(E206:E207,"x")</f>
        <v>1</v>
      </c>
      <c r="F208" s="80">
        <f t="shared" si="145"/>
        <v>0</v>
      </c>
      <c r="G208" s="86">
        <v>6</v>
      </c>
      <c r="H208" s="86">
        <v>143</v>
      </c>
      <c r="I208" s="268">
        <v>135</v>
      </c>
      <c r="J208" s="268">
        <v>8</v>
      </c>
      <c r="K208" s="269">
        <v>3</v>
      </c>
      <c r="L208" s="270">
        <v>8</v>
      </c>
      <c r="M208" s="86">
        <f t="shared" ref="M208:R208" si="146">SUM(M206:M207)</f>
        <v>6</v>
      </c>
      <c r="N208" s="86">
        <f>SUM(N206:N207)</f>
        <v>0</v>
      </c>
      <c r="O208" s="267">
        <f t="shared" si="146"/>
        <v>0</v>
      </c>
      <c r="P208" s="267">
        <f t="shared" si="146"/>
        <v>0</v>
      </c>
      <c r="Q208" s="88">
        <f t="shared" si="146"/>
        <v>0</v>
      </c>
      <c r="R208" s="89">
        <f t="shared" si="146"/>
        <v>0</v>
      </c>
    </row>
    <row r="209" spans="2:18" ht="15.75" x14ac:dyDescent="0.25">
      <c r="B209" s="199" t="s">
        <v>161</v>
      </c>
      <c r="C209" s="198" t="s">
        <v>292</v>
      </c>
      <c r="D209" s="64" t="s">
        <v>16</v>
      </c>
      <c r="E209" s="65" t="s">
        <v>16</v>
      </c>
      <c r="F209" s="161"/>
      <c r="G209" s="263">
        <v>3</v>
      </c>
      <c r="H209" s="50">
        <v>69</v>
      </c>
      <c r="I209" s="157">
        <v>65</v>
      </c>
      <c r="J209" s="51">
        <v>4</v>
      </c>
      <c r="K209" s="52">
        <v>3</v>
      </c>
      <c r="L209" s="53">
        <v>4</v>
      </c>
      <c r="M209" s="54">
        <v>3</v>
      </c>
      <c r="N209" s="54">
        <f>SUM(T209:AQ209)</f>
        <v>0</v>
      </c>
      <c r="O209" s="55">
        <f>SUM(U209,W209,Y209,AA209,AC209,AE209,AL209:AQ209)</f>
        <v>0</v>
      </c>
      <c r="P209" s="55">
        <f>SUM(T209,V209,X209,Z209,AB209,AD209,AF209:AK209)</f>
        <v>0</v>
      </c>
      <c r="Q209" s="56">
        <f>SUM(Z209:AE209,AI209:AK209,AO209:AQ209)</f>
        <v>0</v>
      </c>
      <c r="R209" s="57">
        <f>SUM(AR209:AS209)</f>
        <v>0</v>
      </c>
    </row>
    <row r="210" spans="2:18" ht="15.75" x14ac:dyDescent="0.25">
      <c r="B210" s="197" t="s">
        <v>162</v>
      </c>
      <c r="C210" s="271" t="s">
        <v>163</v>
      </c>
      <c r="D210" s="64"/>
      <c r="E210" s="65"/>
      <c r="F210" s="161"/>
      <c r="G210" s="263">
        <v>2</v>
      </c>
      <c r="H210" s="50">
        <v>44</v>
      </c>
      <c r="I210" s="157">
        <v>38</v>
      </c>
      <c r="J210" s="51">
        <v>6</v>
      </c>
      <c r="K210" s="52"/>
      <c r="L210" s="53">
        <v>1</v>
      </c>
      <c r="M210" s="54">
        <v>2</v>
      </c>
      <c r="N210" s="54">
        <f>SUM(T210:AQ210)</f>
        <v>0</v>
      </c>
      <c r="O210" s="55">
        <f>SUM(U210,W210,Y210,AA210,AC210,AE210,AL210:AQ210)</f>
        <v>0</v>
      </c>
      <c r="P210" s="55">
        <f>SUM(T210,V210,X210,Z210,AB210,AD210,AF210:AK210)</f>
        <v>0</v>
      </c>
      <c r="Q210" s="56">
        <f>SUM(Z210:AE210,AI210:AK210,AO210:AQ210)</f>
        <v>0</v>
      </c>
      <c r="R210" s="57">
        <f>SUM(AR210:AS210)</f>
        <v>0</v>
      </c>
    </row>
    <row r="211" spans="2:18" ht="15.75" x14ac:dyDescent="0.25">
      <c r="B211" s="197" t="s">
        <v>164</v>
      </c>
      <c r="C211" s="198" t="s">
        <v>289</v>
      </c>
      <c r="D211" s="64" t="s">
        <v>16</v>
      </c>
      <c r="E211" s="65"/>
      <c r="F211" s="161"/>
      <c r="G211" s="263">
        <v>7</v>
      </c>
      <c r="H211" s="50">
        <v>136</v>
      </c>
      <c r="I211" s="157">
        <v>94</v>
      </c>
      <c r="J211" s="51">
        <v>42</v>
      </c>
      <c r="K211" s="52">
        <v>3</v>
      </c>
      <c r="L211" s="53">
        <v>13</v>
      </c>
      <c r="M211" s="54">
        <v>7</v>
      </c>
      <c r="N211" s="54">
        <f>SUM(T211:AQ211)</f>
        <v>0</v>
      </c>
      <c r="O211" s="55">
        <f>SUM(U211,W211,Y211,AA211,AC211,AE211,AL211:AQ211)</f>
        <v>0</v>
      </c>
      <c r="P211" s="55">
        <f>SUM(T211,V211,X211,Z211,AB211,AD211,AF211:AK211)</f>
        <v>0</v>
      </c>
      <c r="Q211" s="56">
        <f>SUM(Z211:AE211,AI211:AK211,AO211:AQ211)</f>
        <v>0</v>
      </c>
      <c r="R211" s="57">
        <f>SUM(AR211:AS211)</f>
        <v>0</v>
      </c>
    </row>
    <row r="212" spans="2:18" ht="16.5" thickBot="1" x14ac:dyDescent="0.3">
      <c r="B212" s="199" t="s">
        <v>165</v>
      </c>
      <c r="C212" s="198" t="s">
        <v>289</v>
      </c>
      <c r="D212" s="64"/>
      <c r="E212" s="65" t="s">
        <v>16</v>
      </c>
      <c r="F212" s="161"/>
      <c r="G212" s="263">
        <v>4</v>
      </c>
      <c r="H212" s="50">
        <v>93</v>
      </c>
      <c r="I212" s="157">
        <v>81</v>
      </c>
      <c r="J212" s="51">
        <v>12</v>
      </c>
      <c r="K212" s="52">
        <v>0</v>
      </c>
      <c r="L212" s="53">
        <v>8</v>
      </c>
      <c r="M212" s="54">
        <v>4</v>
      </c>
      <c r="N212" s="54">
        <f>SUM(T212:AQ212)</f>
        <v>0</v>
      </c>
      <c r="O212" s="55">
        <f>SUM(U212,W212,Y212,AA212,AC212,AE212,AL212:AQ212)</f>
        <v>0</v>
      </c>
      <c r="P212" s="55">
        <f>SUM(T212,V212,X212,Z212,AB212,AD212,AF212:AK212)</f>
        <v>0</v>
      </c>
      <c r="Q212" s="56">
        <f>SUM(Z212:AE212,AI212:AK212,AO212:AQ212)</f>
        <v>0</v>
      </c>
      <c r="R212" s="57">
        <f>SUM(AR212:AS212)</f>
        <v>0</v>
      </c>
    </row>
    <row r="213" spans="2:18" ht="16.5" thickBot="1" x14ac:dyDescent="0.3">
      <c r="B213" s="265" t="s">
        <v>166</v>
      </c>
      <c r="C213" s="266"/>
      <c r="D213" s="79">
        <f>COUNTIF(D209:D212,"x")</f>
        <v>2</v>
      </c>
      <c r="E213" s="80">
        <f>COUNTIF(E209:E212,"x")</f>
        <v>2</v>
      </c>
      <c r="F213" s="80">
        <f>COUNTIF(F209:F212,"x")</f>
        <v>0</v>
      </c>
      <c r="G213" s="86">
        <v>15</v>
      </c>
      <c r="H213" s="86">
        <v>322</v>
      </c>
      <c r="I213" s="268">
        <v>264</v>
      </c>
      <c r="J213" s="268">
        <v>58</v>
      </c>
      <c r="K213" s="269">
        <v>6</v>
      </c>
      <c r="L213" s="270">
        <v>27</v>
      </c>
      <c r="M213" s="86">
        <f t="shared" ref="M213:R213" si="147">SUM(M209:M212)</f>
        <v>16</v>
      </c>
      <c r="N213" s="86">
        <f t="shared" si="147"/>
        <v>0</v>
      </c>
      <c r="O213" s="267">
        <f t="shared" si="147"/>
        <v>0</v>
      </c>
      <c r="P213" s="267">
        <f t="shared" si="147"/>
        <v>0</v>
      </c>
      <c r="Q213" s="88">
        <f t="shared" si="147"/>
        <v>0</v>
      </c>
      <c r="R213" s="89">
        <f t="shared" si="147"/>
        <v>0</v>
      </c>
    </row>
    <row r="214" spans="2:18" ht="15.75" x14ac:dyDescent="0.25">
      <c r="B214" s="199" t="s">
        <v>167</v>
      </c>
      <c r="C214" s="198" t="s">
        <v>304</v>
      </c>
      <c r="D214" s="64" t="s">
        <v>16</v>
      </c>
      <c r="E214" s="65" t="s">
        <v>16</v>
      </c>
      <c r="F214" s="161"/>
      <c r="G214" s="263">
        <v>3</v>
      </c>
      <c r="H214" s="50">
        <v>50</v>
      </c>
      <c r="I214" s="157">
        <v>31</v>
      </c>
      <c r="J214" s="51">
        <v>19</v>
      </c>
      <c r="K214" s="52">
        <v>0</v>
      </c>
      <c r="L214" s="53">
        <v>0</v>
      </c>
      <c r="M214" s="54">
        <v>3</v>
      </c>
      <c r="N214" s="54">
        <f t="shared" ref="N214:N218" si="148">SUM(T214:AQ214)</f>
        <v>0</v>
      </c>
      <c r="O214" s="55">
        <f t="shared" ref="O214:O218" si="149">SUM(U214,W214,Y214,AA214,AC214,AE214,AL214:AQ214)</f>
        <v>0</v>
      </c>
      <c r="P214" s="55">
        <f t="shared" ref="P214:P218" si="150">SUM(T214,V214,X214,Z214,AB214,AD214,AF214:AK214)</f>
        <v>0</v>
      </c>
      <c r="Q214" s="56">
        <f t="shared" ref="Q214:Q218" si="151">SUM(Z214:AE214,AI214:AK214,AO214:AQ214)</f>
        <v>0</v>
      </c>
      <c r="R214" s="57">
        <f t="shared" ref="R214:R218" si="152">SUM(AR214:AS214)</f>
        <v>0</v>
      </c>
    </row>
    <row r="215" spans="2:18" ht="15.75" x14ac:dyDescent="0.25">
      <c r="B215" s="199" t="s">
        <v>168</v>
      </c>
      <c r="C215" s="198" t="s">
        <v>308</v>
      </c>
      <c r="D215" s="64"/>
      <c r="E215" s="65"/>
      <c r="F215" s="161"/>
      <c r="G215" s="263">
        <v>4</v>
      </c>
      <c r="H215" s="50">
        <v>69</v>
      </c>
      <c r="I215" s="157">
        <v>50</v>
      </c>
      <c r="J215" s="51">
        <v>19</v>
      </c>
      <c r="K215" s="52">
        <v>3</v>
      </c>
      <c r="L215" s="53">
        <v>0</v>
      </c>
      <c r="M215" s="54">
        <v>4</v>
      </c>
      <c r="N215" s="54">
        <f t="shared" si="148"/>
        <v>0</v>
      </c>
      <c r="O215" s="55">
        <f t="shared" si="149"/>
        <v>0</v>
      </c>
      <c r="P215" s="55">
        <f t="shared" si="150"/>
        <v>0</v>
      </c>
      <c r="Q215" s="56">
        <f t="shared" si="151"/>
        <v>0</v>
      </c>
      <c r="R215" s="57">
        <f t="shared" si="152"/>
        <v>0</v>
      </c>
    </row>
    <row r="216" spans="2:18" ht="15.75" x14ac:dyDescent="0.25">
      <c r="B216" s="199" t="s">
        <v>169</v>
      </c>
      <c r="C216" s="198" t="s">
        <v>295</v>
      </c>
      <c r="D216" s="64" t="s">
        <v>16</v>
      </c>
      <c r="E216" s="65"/>
      <c r="F216" s="161"/>
      <c r="G216" s="263">
        <v>4</v>
      </c>
      <c r="H216" s="50">
        <v>73</v>
      </c>
      <c r="I216" s="157">
        <v>51</v>
      </c>
      <c r="J216" s="51">
        <v>22</v>
      </c>
      <c r="K216" s="52">
        <v>1</v>
      </c>
      <c r="L216" s="53">
        <v>2</v>
      </c>
      <c r="M216" s="54">
        <v>4</v>
      </c>
      <c r="N216" s="54">
        <f t="shared" si="148"/>
        <v>0</v>
      </c>
      <c r="O216" s="55">
        <f t="shared" si="149"/>
        <v>0</v>
      </c>
      <c r="P216" s="55">
        <f t="shared" si="150"/>
        <v>0</v>
      </c>
      <c r="Q216" s="56">
        <f t="shared" si="151"/>
        <v>0</v>
      </c>
      <c r="R216" s="57">
        <f t="shared" si="152"/>
        <v>0</v>
      </c>
    </row>
    <row r="217" spans="2:18" ht="15.75" x14ac:dyDescent="0.25">
      <c r="B217" s="199" t="s">
        <v>170</v>
      </c>
      <c r="C217" s="198" t="s">
        <v>311</v>
      </c>
      <c r="D217" s="64"/>
      <c r="E217" s="65"/>
      <c r="F217" s="161"/>
      <c r="G217" s="263">
        <v>1</v>
      </c>
      <c r="H217" s="50">
        <v>22</v>
      </c>
      <c r="I217" s="157">
        <v>22</v>
      </c>
      <c r="J217" s="51">
        <v>0</v>
      </c>
      <c r="K217" s="52">
        <v>0</v>
      </c>
      <c r="L217" s="53">
        <v>2</v>
      </c>
      <c r="M217" s="54">
        <v>1</v>
      </c>
      <c r="N217" s="54">
        <f t="shared" si="148"/>
        <v>0</v>
      </c>
      <c r="O217" s="55">
        <f t="shared" si="149"/>
        <v>0</v>
      </c>
      <c r="P217" s="55">
        <f t="shared" si="150"/>
        <v>0</v>
      </c>
      <c r="Q217" s="56">
        <f t="shared" si="151"/>
        <v>0</v>
      </c>
      <c r="R217" s="57">
        <f t="shared" si="152"/>
        <v>0</v>
      </c>
    </row>
    <row r="218" spans="2:18" ht="16.5" thickBot="1" x14ac:dyDescent="0.3">
      <c r="B218" s="199" t="s">
        <v>171</v>
      </c>
      <c r="C218" s="198" t="s">
        <v>289</v>
      </c>
      <c r="D218" s="64"/>
      <c r="E218" s="65" t="s">
        <v>16</v>
      </c>
      <c r="F218" s="161"/>
      <c r="G218" s="263">
        <v>4</v>
      </c>
      <c r="H218" s="50">
        <v>98</v>
      </c>
      <c r="I218" s="157">
        <v>98</v>
      </c>
      <c r="J218" s="51">
        <v>0</v>
      </c>
      <c r="K218" s="52">
        <v>3</v>
      </c>
      <c r="L218" s="53">
        <v>8</v>
      </c>
      <c r="M218" s="54">
        <v>4</v>
      </c>
      <c r="N218" s="54">
        <f t="shared" si="148"/>
        <v>0</v>
      </c>
      <c r="O218" s="55">
        <f t="shared" si="149"/>
        <v>0</v>
      </c>
      <c r="P218" s="55">
        <f t="shared" si="150"/>
        <v>0</v>
      </c>
      <c r="Q218" s="56">
        <f t="shared" si="151"/>
        <v>0</v>
      </c>
      <c r="R218" s="57">
        <f t="shared" si="152"/>
        <v>0</v>
      </c>
    </row>
    <row r="219" spans="2:18" ht="16.5" thickBot="1" x14ac:dyDescent="0.3">
      <c r="B219" s="265" t="s">
        <v>172</v>
      </c>
      <c r="C219" s="266"/>
      <c r="D219" s="79">
        <f>COUNTIF(D214:D218,"x")</f>
        <v>2</v>
      </c>
      <c r="E219" s="80">
        <f>COUNTIF(E214:E218,"x")</f>
        <v>2</v>
      </c>
      <c r="F219" s="80">
        <f>COUNTIF(F214:F218,"x")</f>
        <v>0</v>
      </c>
      <c r="G219" s="86">
        <v>16</v>
      </c>
      <c r="H219" s="86">
        <v>312</v>
      </c>
      <c r="I219" s="268">
        <v>252</v>
      </c>
      <c r="J219" s="268">
        <v>60</v>
      </c>
      <c r="K219" s="269">
        <v>7</v>
      </c>
      <c r="L219" s="270">
        <v>12</v>
      </c>
      <c r="M219" s="86">
        <f t="shared" ref="M219:R219" si="153">SUM(M214:M218)</f>
        <v>16</v>
      </c>
      <c r="N219" s="86">
        <f t="shared" si="153"/>
        <v>0</v>
      </c>
      <c r="O219" s="86">
        <f t="shared" si="153"/>
        <v>0</v>
      </c>
      <c r="P219" s="86">
        <f t="shared" si="153"/>
        <v>0</v>
      </c>
      <c r="Q219" s="86">
        <f t="shared" si="153"/>
        <v>0</v>
      </c>
      <c r="R219" s="86">
        <f t="shared" si="153"/>
        <v>0</v>
      </c>
    </row>
    <row r="220" spans="2:18" ht="15.75" x14ac:dyDescent="0.25">
      <c r="B220" s="199" t="s">
        <v>173</v>
      </c>
      <c r="C220" s="198" t="s">
        <v>290</v>
      </c>
      <c r="D220" s="64" t="s">
        <v>16</v>
      </c>
      <c r="E220" s="65"/>
      <c r="F220" s="161"/>
      <c r="G220" s="263">
        <v>2</v>
      </c>
      <c r="H220" s="50">
        <v>38</v>
      </c>
      <c r="I220" s="157">
        <v>25</v>
      </c>
      <c r="J220" s="51">
        <v>13</v>
      </c>
      <c r="K220" s="52">
        <v>0</v>
      </c>
      <c r="L220" s="53">
        <v>2</v>
      </c>
      <c r="M220" s="54">
        <v>2</v>
      </c>
      <c r="N220" s="54">
        <f t="shared" ref="N220:N225" si="154">SUM(T220:AQ220)</f>
        <v>0</v>
      </c>
      <c r="O220" s="55">
        <f t="shared" ref="O220:O225" si="155">SUM(U220,W220,Y220,AA220,AC220,AE220,AL220:AQ220)</f>
        <v>0</v>
      </c>
      <c r="P220" s="55">
        <f t="shared" ref="P220:P225" si="156">SUM(T220,V220,X220,Z220,AB220,AD220,AF220:AK220)</f>
        <v>0</v>
      </c>
      <c r="Q220" s="56">
        <f t="shared" ref="Q220:Q225" si="157">SUM(Z220:AE220,AI220:AK220,AO220:AQ220)</f>
        <v>0</v>
      </c>
      <c r="R220" s="57">
        <f t="shared" ref="R220:R225" si="158">SUM(AR220:AS220)</f>
        <v>0</v>
      </c>
    </row>
    <row r="221" spans="2:18" ht="15.75" x14ac:dyDescent="0.25">
      <c r="B221" s="199" t="s">
        <v>174</v>
      </c>
      <c r="C221" s="198" t="s">
        <v>290</v>
      </c>
      <c r="D221" s="64"/>
      <c r="E221" s="65"/>
      <c r="F221" s="161"/>
      <c r="G221" s="263">
        <v>2</v>
      </c>
      <c r="H221" s="50">
        <v>44</v>
      </c>
      <c r="I221" s="157">
        <v>32</v>
      </c>
      <c r="J221" s="51">
        <v>12</v>
      </c>
      <c r="K221" s="52">
        <v>0</v>
      </c>
      <c r="L221" s="53">
        <v>4</v>
      </c>
      <c r="M221" s="54">
        <v>2</v>
      </c>
      <c r="N221" s="54">
        <f t="shared" si="154"/>
        <v>0</v>
      </c>
      <c r="O221" s="55">
        <f t="shared" si="155"/>
        <v>0</v>
      </c>
      <c r="P221" s="55">
        <f t="shared" si="156"/>
        <v>0</v>
      </c>
      <c r="Q221" s="56">
        <f t="shared" si="157"/>
        <v>0</v>
      </c>
      <c r="R221" s="57">
        <f t="shared" si="158"/>
        <v>0</v>
      </c>
    </row>
    <row r="222" spans="2:18" ht="15.75" x14ac:dyDescent="0.25">
      <c r="B222" s="199" t="s">
        <v>175</v>
      </c>
      <c r="C222" s="198" t="s">
        <v>295</v>
      </c>
      <c r="D222" s="64"/>
      <c r="E222" s="65"/>
      <c r="F222" s="161"/>
      <c r="G222" s="263">
        <v>3</v>
      </c>
      <c r="H222" s="50">
        <v>70</v>
      </c>
      <c r="I222" s="157">
        <v>64</v>
      </c>
      <c r="J222" s="51">
        <v>6</v>
      </c>
      <c r="K222" s="52">
        <v>1</v>
      </c>
      <c r="L222" s="53">
        <v>5</v>
      </c>
      <c r="M222" s="54">
        <v>3</v>
      </c>
      <c r="N222" s="54">
        <f t="shared" si="154"/>
        <v>0</v>
      </c>
      <c r="O222" s="55">
        <f t="shared" si="155"/>
        <v>0</v>
      </c>
      <c r="P222" s="55">
        <f t="shared" si="156"/>
        <v>0</v>
      </c>
      <c r="Q222" s="56">
        <f t="shared" si="157"/>
        <v>0</v>
      </c>
      <c r="R222" s="57">
        <f t="shared" si="158"/>
        <v>0</v>
      </c>
    </row>
    <row r="223" spans="2:18" ht="15.75" x14ac:dyDescent="0.25">
      <c r="B223" s="199" t="s">
        <v>176</v>
      </c>
      <c r="C223" s="198" t="s">
        <v>297</v>
      </c>
      <c r="D223" s="64"/>
      <c r="E223" s="65"/>
      <c r="F223" s="161"/>
      <c r="G223" s="263">
        <v>2</v>
      </c>
      <c r="H223" s="50">
        <v>32</v>
      </c>
      <c r="I223" s="157">
        <v>22</v>
      </c>
      <c r="J223" s="51">
        <v>10</v>
      </c>
      <c r="K223" s="52">
        <v>2</v>
      </c>
      <c r="L223" s="53">
        <v>0</v>
      </c>
      <c r="M223" s="54">
        <v>2</v>
      </c>
      <c r="N223" s="54">
        <f>SUM(T223:AQ223)</f>
        <v>0</v>
      </c>
      <c r="O223" s="55">
        <f>SUM(U223,W223,Y223,AA223,AC223,AE223,AL223:AQ223)</f>
        <v>0</v>
      </c>
      <c r="P223" s="55">
        <f>SUM(T223,V223,X223,Z223,AB223,AD223,AF223:AK223)</f>
        <v>0</v>
      </c>
      <c r="Q223" s="56">
        <f>SUM(Z223:AE223,AI223:AK223,AO223:AQ223)</f>
        <v>0</v>
      </c>
      <c r="R223" s="57">
        <f>SUM(AR223:AS223)</f>
        <v>0</v>
      </c>
    </row>
    <row r="224" spans="2:18" ht="15.75" x14ac:dyDescent="0.25">
      <c r="B224" s="199" t="s">
        <v>177</v>
      </c>
      <c r="C224" s="198" t="s">
        <v>314</v>
      </c>
      <c r="D224" s="64"/>
      <c r="E224" s="65"/>
      <c r="F224" s="161"/>
      <c r="G224" s="263">
        <v>1</v>
      </c>
      <c r="H224" s="50">
        <v>22</v>
      </c>
      <c r="I224" s="157">
        <v>22</v>
      </c>
      <c r="J224" s="51">
        <v>0</v>
      </c>
      <c r="K224" s="52">
        <v>0</v>
      </c>
      <c r="L224" s="53">
        <v>0</v>
      </c>
      <c r="M224" s="54">
        <v>1</v>
      </c>
      <c r="N224" s="54">
        <f t="shared" si="154"/>
        <v>0</v>
      </c>
      <c r="O224" s="55">
        <f t="shared" si="155"/>
        <v>0</v>
      </c>
      <c r="P224" s="55">
        <f t="shared" si="156"/>
        <v>0</v>
      </c>
      <c r="Q224" s="56">
        <f t="shared" si="157"/>
        <v>0</v>
      </c>
      <c r="R224" s="57">
        <f t="shared" si="158"/>
        <v>0</v>
      </c>
    </row>
    <row r="225" spans="2:18" ht="16.5" thickBot="1" x14ac:dyDescent="0.3">
      <c r="B225" s="199" t="s">
        <v>178</v>
      </c>
      <c r="C225" s="198" t="s">
        <v>289</v>
      </c>
      <c r="D225" s="64"/>
      <c r="E225" s="65" t="s">
        <v>16</v>
      </c>
      <c r="F225" s="161"/>
      <c r="G225" s="263">
        <v>8</v>
      </c>
      <c r="H225" s="50">
        <v>174</v>
      </c>
      <c r="I225" s="157">
        <v>138</v>
      </c>
      <c r="J225" s="51">
        <v>36</v>
      </c>
      <c r="K225" s="52">
        <v>1</v>
      </c>
      <c r="L225" s="53">
        <v>14</v>
      </c>
      <c r="M225" s="54">
        <v>8</v>
      </c>
      <c r="N225" s="54">
        <f t="shared" si="154"/>
        <v>0</v>
      </c>
      <c r="O225" s="55">
        <f t="shared" si="155"/>
        <v>0</v>
      </c>
      <c r="P225" s="55">
        <f t="shared" si="156"/>
        <v>0</v>
      </c>
      <c r="Q225" s="56">
        <f t="shared" si="157"/>
        <v>0</v>
      </c>
      <c r="R225" s="57">
        <f t="shared" si="158"/>
        <v>0</v>
      </c>
    </row>
    <row r="226" spans="2:18" ht="16.5" thickBot="1" x14ac:dyDescent="0.3">
      <c r="B226" s="265" t="s">
        <v>179</v>
      </c>
      <c r="C226" s="266"/>
      <c r="D226" s="79">
        <f>COUNTIF(D220:D225,"x")</f>
        <v>1</v>
      </c>
      <c r="E226" s="80">
        <f>COUNTIF(E220:E225,"x")</f>
        <v>1</v>
      </c>
      <c r="F226" s="80">
        <f>COUNTIF(F220:F225,"x")</f>
        <v>0</v>
      </c>
      <c r="G226" s="86">
        <v>18</v>
      </c>
      <c r="H226" s="86">
        <v>380</v>
      </c>
      <c r="I226" s="268">
        <v>303</v>
      </c>
      <c r="J226" s="268">
        <v>77</v>
      </c>
      <c r="K226" s="269">
        <v>4</v>
      </c>
      <c r="L226" s="270">
        <v>25</v>
      </c>
      <c r="M226" s="86">
        <f t="shared" ref="M226:R226" si="159">SUM(M220:M225)</f>
        <v>18</v>
      </c>
      <c r="N226" s="86">
        <f t="shared" si="159"/>
        <v>0</v>
      </c>
      <c r="O226" s="267">
        <f t="shared" si="159"/>
        <v>0</v>
      </c>
      <c r="P226" s="267">
        <f t="shared" si="159"/>
        <v>0</v>
      </c>
      <c r="Q226" s="88">
        <f t="shared" si="159"/>
        <v>0</v>
      </c>
      <c r="R226" s="89">
        <f t="shared" si="159"/>
        <v>0</v>
      </c>
    </row>
    <row r="227" spans="2:18" ht="15.75" x14ac:dyDescent="0.25">
      <c r="B227" s="199" t="s">
        <v>180</v>
      </c>
      <c r="C227" s="198" t="s">
        <v>310</v>
      </c>
      <c r="D227" s="64"/>
      <c r="E227" s="65"/>
      <c r="F227" s="161"/>
      <c r="G227" s="263">
        <v>1</v>
      </c>
      <c r="H227" s="50">
        <v>19</v>
      </c>
      <c r="I227" s="157">
        <v>19</v>
      </c>
      <c r="J227" s="51">
        <v>0</v>
      </c>
      <c r="K227" s="52">
        <v>1</v>
      </c>
      <c r="L227" s="53">
        <v>0</v>
      </c>
      <c r="M227" s="54">
        <v>1</v>
      </c>
      <c r="N227" s="54">
        <f t="shared" ref="N227:N232" si="160">SUM(T227:AQ227)</f>
        <v>0</v>
      </c>
      <c r="O227" s="55">
        <f t="shared" ref="O227:O232" si="161">SUM(U227,W227,Y227,AA227,AC227,AE227,AL227:AQ227)</f>
        <v>0</v>
      </c>
      <c r="P227" s="55">
        <f t="shared" ref="P227:P232" si="162">SUM(T227,V227,X227,Z227,AB227,AD227,AF227:AK227)</f>
        <v>0</v>
      </c>
      <c r="Q227" s="56">
        <f t="shared" ref="Q227:Q232" si="163">SUM(Z227:AE227,AI227:AK227,AO227:AQ227)</f>
        <v>0</v>
      </c>
      <c r="R227" s="57">
        <f t="shared" ref="R227:R232" si="164">SUM(AR227:AS227)</f>
        <v>0</v>
      </c>
    </row>
    <row r="228" spans="2:18" ht="15.75" x14ac:dyDescent="0.25">
      <c r="B228" s="199" t="s">
        <v>181</v>
      </c>
      <c r="C228" s="198" t="s">
        <v>290</v>
      </c>
      <c r="D228" s="64"/>
      <c r="E228" s="65" t="s">
        <v>16</v>
      </c>
      <c r="F228" s="161"/>
      <c r="G228" s="263">
        <v>2</v>
      </c>
      <c r="H228" s="50">
        <v>47</v>
      </c>
      <c r="I228" s="157">
        <v>47</v>
      </c>
      <c r="J228" s="51">
        <v>0</v>
      </c>
      <c r="K228" s="52">
        <v>3</v>
      </c>
      <c r="L228" s="53">
        <v>0</v>
      </c>
      <c r="M228" s="54">
        <v>2</v>
      </c>
      <c r="N228" s="54">
        <f t="shared" si="160"/>
        <v>0</v>
      </c>
      <c r="O228" s="55">
        <f t="shared" si="161"/>
        <v>0</v>
      </c>
      <c r="P228" s="55">
        <f t="shared" si="162"/>
        <v>0</v>
      </c>
      <c r="Q228" s="56">
        <f t="shared" si="163"/>
        <v>0</v>
      </c>
      <c r="R228" s="57">
        <f t="shared" si="164"/>
        <v>0</v>
      </c>
    </row>
    <row r="229" spans="2:18" ht="15.75" x14ac:dyDescent="0.25">
      <c r="B229" s="199" t="s">
        <v>182</v>
      </c>
      <c r="C229" s="198" t="s">
        <v>295</v>
      </c>
      <c r="D229" s="64" t="s">
        <v>85</v>
      </c>
      <c r="E229" s="65" t="s">
        <v>16</v>
      </c>
      <c r="F229" s="161"/>
      <c r="G229" s="263">
        <v>3</v>
      </c>
      <c r="H229" s="50">
        <v>68</v>
      </c>
      <c r="I229" s="157">
        <v>62</v>
      </c>
      <c r="J229" s="51">
        <v>6</v>
      </c>
      <c r="K229" s="52">
        <v>0</v>
      </c>
      <c r="L229" s="53">
        <v>3</v>
      </c>
      <c r="M229" s="54">
        <v>3</v>
      </c>
      <c r="N229" s="54">
        <f t="shared" si="160"/>
        <v>0</v>
      </c>
      <c r="O229" s="55">
        <f t="shared" si="161"/>
        <v>0</v>
      </c>
      <c r="P229" s="55">
        <f t="shared" si="162"/>
        <v>0</v>
      </c>
      <c r="Q229" s="56">
        <f t="shared" si="163"/>
        <v>0</v>
      </c>
      <c r="R229" s="57">
        <f t="shared" si="164"/>
        <v>0</v>
      </c>
    </row>
    <row r="230" spans="2:18" ht="15.75" x14ac:dyDescent="0.25">
      <c r="B230" s="199" t="s">
        <v>183</v>
      </c>
      <c r="C230" s="198" t="s">
        <v>295</v>
      </c>
      <c r="D230" s="64" t="s">
        <v>85</v>
      </c>
      <c r="E230" s="65"/>
      <c r="F230" s="161"/>
      <c r="G230" s="263">
        <v>2</v>
      </c>
      <c r="H230" s="50">
        <v>45</v>
      </c>
      <c r="I230" s="157">
        <v>39</v>
      </c>
      <c r="J230" s="51">
        <v>6</v>
      </c>
      <c r="K230" s="52">
        <v>0</v>
      </c>
      <c r="L230" s="53">
        <v>3</v>
      </c>
      <c r="M230" s="54">
        <v>2</v>
      </c>
      <c r="N230" s="54">
        <f t="shared" si="160"/>
        <v>0</v>
      </c>
      <c r="O230" s="55">
        <f t="shared" si="161"/>
        <v>0</v>
      </c>
      <c r="P230" s="55">
        <f t="shared" si="162"/>
        <v>0</v>
      </c>
      <c r="Q230" s="56">
        <f t="shared" si="163"/>
        <v>0</v>
      </c>
      <c r="R230" s="57">
        <f t="shared" si="164"/>
        <v>0</v>
      </c>
    </row>
    <row r="231" spans="2:18" ht="15.75" x14ac:dyDescent="0.25">
      <c r="B231" s="199" t="s">
        <v>184</v>
      </c>
      <c r="C231" s="198" t="s">
        <v>289</v>
      </c>
      <c r="D231" s="64"/>
      <c r="E231" s="65" t="s">
        <v>16</v>
      </c>
      <c r="F231" s="161"/>
      <c r="G231" s="263">
        <v>4</v>
      </c>
      <c r="H231" s="50">
        <v>98</v>
      </c>
      <c r="I231" s="157">
        <v>92</v>
      </c>
      <c r="J231" s="51">
        <v>6</v>
      </c>
      <c r="K231" s="52">
        <v>1</v>
      </c>
      <c r="L231" s="53">
        <v>8</v>
      </c>
      <c r="M231" s="54">
        <v>4</v>
      </c>
      <c r="N231" s="54">
        <f t="shared" si="160"/>
        <v>0</v>
      </c>
      <c r="O231" s="55">
        <f t="shared" si="161"/>
        <v>0</v>
      </c>
      <c r="P231" s="55">
        <f t="shared" si="162"/>
        <v>0</v>
      </c>
      <c r="Q231" s="56">
        <f t="shared" si="163"/>
        <v>0</v>
      </c>
      <c r="R231" s="57">
        <f t="shared" si="164"/>
        <v>0</v>
      </c>
    </row>
    <row r="232" spans="2:18" ht="16.5" thickBot="1" x14ac:dyDescent="0.3">
      <c r="B232" s="199" t="s">
        <v>185</v>
      </c>
      <c r="C232" s="198" t="s">
        <v>289</v>
      </c>
      <c r="D232" s="64" t="s">
        <v>16</v>
      </c>
      <c r="E232" s="65" t="s">
        <v>16</v>
      </c>
      <c r="F232" s="161"/>
      <c r="G232" s="263">
        <v>8</v>
      </c>
      <c r="H232" s="50">
        <v>164</v>
      </c>
      <c r="I232" s="157">
        <v>122</v>
      </c>
      <c r="J232" s="51">
        <v>42</v>
      </c>
      <c r="K232" s="52">
        <v>5</v>
      </c>
      <c r="L232" s="53">
        <v>14</v>
      </c>
      <c r="M232" s="54">
        <v>8</v>
      </c>
      <c r="N232" s="54">
        <f t="shared" si="160"/>
        <v>0</v>
      </c>
      <c r="O232" s="55">
        <f t="shared" si="161"/>
        <v>0</v>
      </c>
      <c r="P232" s="55">
        <f t="shared" si="162"/>
        <v>0</v>
      </c>
      <c r="Q232" s="56">
        <f t="shared" si="163"/>
        <v>0</v>
      </c>
      <c r="R232" s="57">
        <f t="shared" si="164"/>
        <v>0</v>
      </c>
    </row>
    <row r="233" spans="2:18" ht="16.5" thickBot="1" x14ac:dyDescent="0.3">
      <c r="B233" s="265" t="s">
        <v>186</v>
      </c>
      <c r="C233" s="266"/>
      <c r="D233" s="79">
        <v>1.6</v>
      </c>
      <c r="E233" s="80">
        <f>COUNTIF(E227:E232,"x")</f>
        <v>4</v>
      </c>
      <c r="F233" s="80">
        <f>COUNTIF(F227:F232,"x")</f>
        <v>0</v>
      </c>
      <c r="G233" s="86">
        <v>20</v>
      </c>
      <c r="H233" s="86">
        <v>441</v>
      </c>
      <c r="I233" s="268">
        <v>381</v>
      </c>
      <c r="J233" s="268">
        <v>60</v>
      </c>
      <c r="K233" s="269">
        <v>10</v>
      </c>
      <c r="L233" s="270">
        <v>28</v>
      </c>
      <c r="M233" s="86">
        <f t="shared" ref="M233:R233" si="165">SUM(M227:M232)</f>
        <v>20</v>
      </c>
      <c r="N233" s="86">
        <f t="shared" si="165"/>
        <v>0</v>
      </c>
      <c r="O233" s="267">
        <f t="shared" si="165"/>
        <v>0</v>
      </c>
      <c r="P233" s="267">
        <f t="shared" si="165"/>
        <v>0</v>
      </c>
      <c r="Q233" s="88">
        <f t="shared" si="165"/>
        <v>0</v>
      </c>
      <c r="R233" s="89">
        <f t="shared" si="165"/>
        <v>0</v>
      </c>
    </row>
    <row r="234" spans="2:18" ht="15.75" x14ac:dyDescent="0.25">
      <c r="B234" s="199" t="s">
        <v>187</v>
      </c>
      <c r="C234" s="198" t="s">
        <v>303</v>
      </c>
      <c r="D234" s="64"/>
      <c r="E234" s="65"/>
      <c r="F234" s="161"/>
      <c r="G234" s="263">
        <v>9</v>
      </c>
      <c r="H234" s="50">
        <v>155</v>
      </c>
      <c r="I234" s="157">
        <v>107</v>
      </c>
      <c r="J234" s="51">
        <v>48</v>
      </c>
      <c r="K234" s="52">
        <v>9</v>
      </c>
      <c r="L234" s="53">
        <v>0</v>
      </c>
      <c r="M234" s="54">
        <v>9</v>
      </c>
      <c r="N234" s="54">
        <f t="shared" ref="N234:N242" si="166">SUM(T234:AQ234)</f>
        <v>0</v>
      </c>
      <c r="O234" s="55">
        <f t="shared" ref="O234:O242" si="167">SUM(U234,W234,Y234,AA234,AC234,AE234,AL234:AQ234)</f>
        <v>0</v>
      </c>
      <c r="P234" s="55">
        <f t="shared" ref="P234:P242" si="168">SUM(T234,V234,X234,Z234,AB234,AD234,AF234:AK234)</f>
        <v>0</v>
      </c>
      <c r="Q234" s="56">
        <f t="shared" ref="Q234:Q242" si="169">SUM(Z234:AE234,AI234:AK234,AO234:AQ234)</f>
        <v>0</v>
      </c>
      <c r="R234" s="57">
        <f t="shared" ref="R234:R242" si="170">SUM(AR234:AS234)</f>
        <v>0</v>
      </c>
    </row>
    <row r="235" spans="2:18" ht="15.75" x14ac:dyDescent="0.25">
      <c r="B235" s="197" t="s">
        <v>188</v>
      </c>
      <c r="C235" s="198" t="s">
        <v>290</v>
      </c>
      <c r="D235" s="64"/>
      <c r="E235" s="65" t="s">
        <v>16</v>
      </c>
      <c r="F235" s="161"/>
      <c r="G235" s="272">
        <v>2</v>
      </c>
      <c r="H235" s="239">
        <v>50</v>
      </c>
      <c r="I235" s="240">
        <v>50</v>
      </c>
      <c r="J235" s="241">
        <v>0</v>
      </c>
      <c r="K235" s="242">
        <v>0</v>
      </c>
      <c r="L235" s="243">
        <v>0</v>
      </c>
      <c r="M235" s="54">
        <v>1.5</v>
      </c>
      <c r="N235" s="54">
        <f t="shared" si="166"/>
        <v>0</v>
      </c>
      <c r="O235" s="55">
        <f t="shared" si="167"/>
        <v>0</v>
      </c>
      <c r="P235" s="55">
        <f t="shared" si="168"/>
        <v>0</v>
      </c>
      <c r="Q235" s="56">
        <f t="shared" si="169"/>
        <v>0</v>
      </c>
      <c r="R235" s="57">
        <f t="shared" si="170"/>
        <v>0</v>
      </c>
    </row>
    <row r="236" spans="2:18" ht="15.75" x14ac:dyDescent="0.25">
      <c r="B236" s="199" t="s">
        <v>189</v>
      </c>
      <c r="C236" s="198" t="s">
        <v>295</v>
      </c>
      <c r="D236" s="64" t="s">
        <v>16</v>
      </c>
      <c r="E236" s="65" t="s">
        <v>16</v>
      </c>
      <c r="F236" s="161"/>
      <c r="G236" s="263">
        <v>2</v>
      </c>
      <c r="H236" s="50">
        <v>47</v>
      </c>
      <c r="I236" s="157">
        <v>47</v>
      </c>
      <c r="J236" s="51">
        <v>0</v>
      </c>
      <c r="K236" s="52">
        <v>0</v>
      </c>
      <c r="L236" s="53">
        <v>2</v>
      </c>
      <c r="M236" s="54">
        <v>2</v>
      </c>
      <c r="N236" s="54">
        <f t="shared" si="166"/>
        <v>0</v>
      </c>
      <c r="O236" s="55">
        <f t="shared" si="167"/>
        <v>0</v>
      </c>
      <c r="P236" s="55">
        <f t="shared" si="168"/>
        <v>0</v>
      </c>
      <c r="Q236" s="56">
        <f t="shared" si="169"/>
        <v>0</v>
      </c>
      <c r="R236" s="57">
        <f t="shared" si="170"/>
        <v>0</v>
      </c>
    </row>
    <row r="237" spans="2:18" ht="15.75" x14ac:dyDescent="0.25">
      <c r="B237" s="197" t="s">
        <v>190</v>
      </c>
      <c r="C237" s="198" t="s">
        <v>306</v>
      </c>
      <c r="D237" s="64" t="s">
        <v>16</v>
      </c>
      <c r="E237" s="65" t="s">
        <v>16</v>
      </c>
      <c r="F237" s="161"/>
      <c r="G237" s="272">
        <v>5</v>
      </c>
      <c r="H237" s="239">
        <v>103</v>
      </c>
      <c r="I237" s="240">
        <v>80</v>
      </c>
      <c r="J237" s="241">
        <v>23</v>
      </c>
      <c r="K237" s="242">
        <v>12</v>
      </c>
      <c r="L237" s="243">
        <v>1</v>
      </c>
      <c r="M237" s="54">
        <v>5</v>
      </c>
      <c r="N237" s="54">
        <f t="shared" si="166"/>
        <v>0</v>
      </c>
      <c r="O237" s="55">
        <f t="shared" si="167"/>
        <v>0</v>
      </c>
      <c r="P237" s="55">
        <f t="shared" si="168"/>
        <v>0</v>
      </c>
      <c r="Q237" s="56">
        <f t="shared" si="169"/>
        <v>0</v>
      </c>
      <c r="R237" s="57">
        <f t="shared" si="170"/>
        <v>0</v>
      </c>
    </row>
    <row r="238" spans="2:18" ht="15.75" x14ac:dyDescent="0.25">
      <c r="B238" s="199" t="s">
        <v>191</v>
      </c>
      <c r="C238" s="198" t="s">
        <v>298</v>
      </c>
      <c r="D238" s="64" t="s">
        <v>16</v>
      </c>
      <c r="E238" s="65" t="s">
        <v>16</v>
      </c>
      <c r="F238" s="161" t="s">
        <v>16</v>
      </c>
      <c r="G238" s="263">
        <v>6</v>
      </c>
      <c r="H238" s="50">
        <v>131</v>
      </c>
      <c r="I238" s="157">
        <v>119</v>
      </c>
      <c r="J238" s="51">
        <v>12</v>
      </c>
      <c r="K238" s="52">
        <v>1</v>
      </c>
      <c r="L238" s="53">
        <v>0</v>
      </c>
      <c r="M238" s="54">
        <v>6</v>
      </c>
      <c r="N238" s="54">
        <f t="shared" si="166"/>
        <v>0</v>
      </c>
      <c r="O238" s="55">
        <f t="shared" si="167"/>
        <v>0</v>
      </c>
      <c r="P238" s="55">
        <f t="shared" si="168"/>
        <v>0</v>
      </c>
      <c r="Q238" s="56">
        <f t="shared" si="169"/>
        <v>0</v>
      </c>
      <c r="R238" s="57">
        <f t="shared" si="170"/>
        <v>0</v>
      </c>
    </row>
    <row r="239" spans="2:18" ht="15.75" x14ac:dyDescent="0.25">
      <c r="B239" s="199" t="s">
        <v>192</v>
      </c>
      <c r="C239" s="198" t="s">
        <v>297</v>
      </c>
      <c r="D239" s="64"/>
      <c r="E239" s="65"/>
      <c r="F239" s="161"/>
      <c r="G239" s="263">
        <v>3</v>
      </c>
      <c r="H239" s="50">
        <v>50</v>
      </c>
      <c r="I239" s="157">
        <v>32</v>
      </c>
      <c r="J239" s="51">
        <v>18</v>
      </c>
      <c r="K239" s="52">
        <v>0</v>
      </c>
      <c r="L239" s="53">
        <v>0</v>
      </c>
      <c r="M239" s="54">
        <v>3</v>
      </c>
      <c r="N239" s="54">
        <f t="shared" si="166"/>
        <v>0</v>
      </c>
      <c r="O239" s="55">
        <f t="shared" si="167"/>
        <v>0</v>
      </c>
      <c r="P239" s="55">
        <f t="shared" si="168"/>
        <v>0</v>
      </c>
      <c r="Q239" s="56">
        <f t="shared" si="169"/>
        <v>0</v>
      </c>
      <c r="R239" s="57">
        <f t="shared" si="170"/>
        <v>0</v>
      </c>
    </row>
    <row r="240" spans="2:18" ht="15.75" x14ac:dyDescent="0.25">
      <c r="B240" s="197" t="s">
        <v>193</v>
      </c>
      <c r="C240" s="198" t="s">
        <v>289</v>
      </c>
      <c r="D240" s="64" t="s">
        <v>16</v>
      </c>
      <c r="E240" s="65" t="s">
        <v>16</v>
      </c>
      <c r="F240" s="161"/>
      <c r="G240" s="263">
        <v>6</v>
      </c>
      <c r="H240" s="50">
        <v>132</v>
      </c>
      <c r="I240" s="157">
        <v>120</v>
      </c>
      <c r="J240" s="51">
        <v>12</v>
      </c>
      <c r="K240" s="52">
        <v>12</v>
      </c>
      <c r="L240" s="53">
        <v>12</v>
      </c>
      <c r="M240" s="54">
        <v>6</v>
      </c>
      <c r="N240" s="54">
        <f t="shared" si="166"/>
        <v>0</v>
      </c>
      <c r="O240" s="55">
        <f t="shared" si="167"/>
        <v>0</v>
      </c>
      <c r="P240" s="55">
        <f t="shared" si="168"/>
        <v>0</v>
      </c>
      <c r="Q240" s="56">
        <f t="shared" si="169"/>
        <v>0</v>
      </c>
      <c r="R240" s="57">
        <f t="shared" si="170"/>
        <v>0</v>
      </c>
    </row>
    <row r="241" spans="2:18" ht="15.75" x14ac:dyDescent="0.25">
      <c r="B241" s="199" t="s">
        <v>194</v>
      </c>
      <c r="C241" s="198" t="s">
        <v>289</v>
      </c>
      <c r="D241" s="64" t="s">
        <v>16</v>
      </c>
      <c r="E241" s="65" t="s">
        <v>16</v>
      </c>
      <c r="F241" s="161"/>
      <c r="G241" s="263">
        <v>3</v>
      </c>
      <c r="H241" s="50">
        <v>81</v>
      </c>
      <c r="I241" s="157">
        <v>81</v>
      </c>
      <c r="J241" s="51">
        <v>0</v>
      </c>
      <c r="K241" s="52">
        <v>2</v>
      </c>
      <c r="L241" s="53">
        <v>6</v>
      </c>
      <c r="M241" s="54">
        <v>3</v>
      </c>
      <c r="N241" s="54">
        <f t="shared" si="166"/>
        <v>0</v>
      </c>
      <c r="O241" s="55">
        <f t="shared" si="167"/>
        <v>0</v>
      </c>
      <c r="P241" s="55">
        <f t="shared" si="168"/>
        <v>0</v>
      </c>
      <c r="Q241" s="56">
        <f t="shared" si="169"/>
        <v>0</v>
      </c>
      <c r="R241" s="57">
        <f t="shared" si="170"/>
        <v>0</v>
      </c>
    </row>
    <row r="242" spans="2:18" ht="16.5" thickBot="1" x14ac:dyDescent="0.3">
      <c r="B242" s="199" t="s">
        <v>195</v>
      </c>
      <c r="C242" s="198" t="s">
        <v>289</v>
      </c>
      <c r="D242" s="64"/>
      <c r="E242" s="65" t="s">
        <v>16</v>
      </c>
      <c r="F242" s="161"/>
      <c r="G242" s="263">
        <v>5</v>
      </c>
      <c r="H242" s="50">
        <v>130</v>
      </c>
      <c r="I242" s="185">
        <v>124</v>
      </c>
      <c r="J242" s="112">
        <v>6</v>
      </c>
      <c r="K242" s="113">
        <v>1</v>
      </c>
      <c r="L242" s="114">
        <v>10</v>
      </c>
      <c r="M242" s="54">
        <v>5</v>
      </c>
      <c r="N242" s="54">
        <f t="shared" si="166"/>
        <v>0</v>
      </c>
      <c r="O242" s="55">
        <f t="shared" si="167"/>
        <v>0</v>
      </c>
      <c r="P242" s="55">
        <f t="shared" si="168"/>
        <v>0</v>
      </c>
      <c r="Q242" s="56">
        <f t="shared" si="169"/>
        <v>0</v>
      </c>
      <c r="R242" s="57">
        <f t="shared" si="170"/>
        <v>0</v>
      </c>
    </row>
    <row r="243" spans="2:18" ht="16.5" thickBot="1" x14ac:dyDescent="0.3">
      <c r="B243" s="265" t="s">
        <v>196</v>
      </c>
      <c r="C243" s="266"/>
      <c r="D243" s="79">
        <f>COUNTIF(D234:D242,"x")</f>
        <v>5</v>
      </c>
      <c r="E243" s="80">
        <f>COUNTIF(E234:E242,"x")</f>
        <v>7</v>
      </c>
      <c r="F243" s="80">
        <f>COUNTIF(F234:F242,"x")</f>
        <v>1</v>
      </c>
      <c r="G243" s="86">
        <v>42</v>
      </c>
      <c r="H243" s="86">
        <v>879</v>
      </c>
      <c r="I243" s="268">
        <v>760</v>
      </c>
      <c r="J243" s="268">
        <v>119</v>
      </c>
      <c r="K243" s="269">
        <v>37</v>
      </c>
      <c r="L243" s="270">
        <v>31</v>
      </c>
      <c r="M243" s="86">
        <f t="shared" ref="M243:R243" si="171">SUM(M234:M242)</f>
        <v>40.5</v>
      </c>
      <c r="N243" s="86">
        <f t="shared" si="171"/>
        <v>0</v>
      </c>
      <c r="O243" s="267">
        <f t="shared" si="171"/>
        <v>0</v>
      </c>
      <c r="P243" s="267">
        <f t="shared" si="171"/>
        <v>0</v>
      </c>
      <c r="Q243" s="88">
        <f t="shared" si="171"/>
        <v>0</v>
      </c>
      <c r="R243" s="89">
        <f t="shared" si="171"/>
        <v>0</v>
      </c>
    </row>
    <row r="244" spans="2:18" ht="15.75" x14ac:dyDescent="0.25">
      <c r="B244" s="199" t="s">
        <v>197</v>
      </c>
      <c r="C244" s="198" t="s">
        <v>290</v>
      </c>
      <c r="D244" s="64" t="s">
        <v>16</v>
      </c>
      <c r="E244" s="65" t="s">
        <v>16</v>
      </c>
      <c r="F244" s="161"/>
      <c r="G244" s="263">
        <v>2</v>
      </c>
      <c r="H244" s="50">
        <v>46</v>
      </c>
      <c r="I244" s="157">
        <v>34</v>
      </c>
      <c r="J244" s="51">
        <v>12</v>
      </c>
      <c r="K244" s="52">
        <v>2</v>
      </c>
      <c r="L244" s="53">
        <v>0</v>
      </c>
      <c r="M244" s="54">
        <v>2</v>
      </c>
      <c r="N244" s="54">
        <f t="shared" ref="N244:N250" si="172">SUM(T244:AQ244)</f>
        <v>0</v>
      </c>
      <c r="O244" s="55">
        <f t="shared" ref="O244:O250" si="173">SUM(U244,W244,Y244,AA244,AC244,AE244,AL244:AQ244)</f>
        <v>0</v>
      </c>
      <c r="P244" s="55">
        <f t="shared" ref="P244:P250" si="174">SUM(T244,V244,X244,Z244,AB244,AD244,AF244:AK244)</f>
        <v>0</v>
      </c>
      <c r="Q244" s="56">
        <f t="shared" ref="Q244:Q249" si="175">SUM(Z244:AE244,AI244:AK244,AO244:AQ244)</f>
        <v>0</v>
      </c>
      <c r="R244" s="57">
        <f t="shared" ref="R244:R249" si="176">SUM(AR244:AS244)</f>
        <v>0</v>
      </c>
    </row>
    <row r="245" spans="2:18" ht="15.75" x14ac:dyDescent="0.25">
      <c r="B245" s="199" t="s">
        <v>198</v>
      </c>
      <c r="C245" s="198" t="s">
        <v>290</v>
      </c>
      <c r="D245" s="64"/>
      <c r="E245" s="65"/>
      <c r="F245" s="161"/>
      <c r="G245" s="263">
        <v>2</v>
      </c>
      <c r="H245" s="50">
        <v>42</v>
      </c>
      <c r="I245" s="157">
        <v>30</v>
      </c>
      <c r="J245" s="51">
        <v>12</v>
      </c>
      <c r="K245" s="52">
        <v>0</v>
      </c>
      <c r="L245" s="53">
        <v>0</v>
      </c>
      <c r="M245" s="54">
        <v>2</v>
      </c>
      <c r="N245" s="54">
        <f t="shared" si="172"/>
        <v>0</v>
      </c>
      <c r="O245" s="55">
        <f t="shared" si="173"/>
        <v>0</v>
      </c>
      <c r="P245" s="55">
        <f t="shared" si="174"/>
        <v>0</v>
      </c>
      <c r="Q245" s="56">
        <f t="shared" si="175"/>
        <v>0</v>
      </c>
      <c r="R245" s="57">
        <f t="shared" si="176"/>
        <v>0</v>
      </c>
    </row>
    <row r="246" spans="2:18" ht="15.75" x14ac:dyDescent="0.25">
      <c r="B246" s="199" t="s">
        <v>199</v>
      </c>
      <c r="C246" s="198" t="s">
        <v>295</v>
      </c>
      <c r="D246" s="64" t="s">
        <v>85</v>
      </c>
      <c r="E246" s="65"/>
      <c r="F246" s="161"/>
      <c r="G246" s="263">
        <v>3</v>
      </c>
      <c r="H246" s="50">
        <v>69</v>
      </c>
      <c r="I246" s="157">
        <v>63</v>
      </c>
      <c r="J246" s="51">
        <v>6</v>
      </c>
      <c r="K246" s="52">
        <v>0</v>
      </c>
      <c r="L246" s="53">
        <v>5</v>
      </c>
      <c r="M246" s="54">
        <v>3</v>
      </c>
      <c r="N246" s="54">
        <f>SUM(T246:AQ246)</f>
        <v>0</v>
      </c>
      <c r="O246" s="55">
        <f>SUM(U246,W246,Y246,AA246,AC246,AE246,AL246:AQ246)</f>
        <v>0</v>
      </c>
      <c r="P246" s="55">
        <f t="shared" si="174"/>
        <v>0</v>
      </c>
      <c r="Q246" s="56">
        <f t="shared" si="175"/>
        <v>0</v>
      </c>
      <c r="R246" s="57">
        <f t="shared" si="176"/>
        <v>0</v>
      </c>
    </row>
    <row r="247" spans="2:18" ht="15.75" x14ac:dyDescent="0.25">
      <c r="B247" s="199" t="s">
        <v>200</v>
      </c>
      <c r="C247" s="198" t="s">
        <v>295</v>
      </c>
      <c r="D247" s="64" t="s">
        <v>85</v>
      </c>
      <c r="E247" s="65" t="s">
        <v>16</v>
      </c>
      <c r="F247" s="161"/>
      <c r="G247" s="263">
        <v>4</v>
      </c>
      <c r="H247" s="50">
        <v>91</v>
      </c>
      <c r="I247" s="157">
        <v>85</v>
      </c>
      <c r="J247" s="51">
        <v>6</v>
      </c>
      <c r="K247" s="52">
        <v>3</v>
      </c>
      <c r="L247" s="53">
        <v>3</v>
      </c>
      <c r="M247" s="54">
        <v>4</v>
      </c>
      <c r="N247" s="54">
        <f t="shared" si="172"/>
        <v>0</v>
      </c>
      <c r="O247" s="55">
        <f t="shared" si="173"/>
        <v>0</v>
      </c>
      <c r="P247" s="55">
        <f t="shared" si="174"/>
        <v>0</v>
      </c>
      <c r="Q247" s="56">
        <f t="shared" si="175"/>
        <v>0</v>
      </c>
      <c r="R247" s="57">
        <f t="shared" si="176"/>
        <v>0</v>
      </c>
    </row>
    <row r="248" spans="2:18" ht="15.75" x14ac:dyDescent="0.25">
      <c r="B248" s="199" t="s">
        <v>201</v>
      </c>
      <c r="C248" s="198" t="s">
        <v>289</v>
      </c>
      <c r="D248" s="64"/>
      <c r="E248" s="65"/>
      <c r="F248" s="161"/>
      <c r="G248" s="263">
        <v>4</v>
      </c>
      <c r="H248" s="50">
        <v>93</v>
      </c>
      <c r="I248" s="157">
        <v>93</v>
      </c>
      <c r="J248" s="51">
        <v>0</v>
      </c>
      <c r="K248" s="52">
        <v>0</v>
      </c>
      <c r="L248" s="53">
        <v>8</v>
      </c>
      <c r="M248" s="54">
        <v>4</v>
      </c>
      <c r="N248" s="54">
        <f t="shared" si="172"/>
        <v>0</v>
      </c>
      <c r="O248" s="55">
        <f t="shared" si="173"/>
        <v>0</v>
      </c>
      <c r="P248" s="55">
        <f t="shared" si="174"/>
        <v>0</v>
      </c>
      <c r="Q248" s="56">
        <f t="shared" si="175"/>
        <v>0</v>
      </c>
      <c r="R248" s="57">
        <f t="shared" si="176"/>
        <v>0</v>
      </c>
    </row>
    <row r="249" spans="2:18" ht="15.75" x14ac:dyDescent="0.25">
      <c r="B249" s="199" t="s">
        <v>202</v>
      </c>
      <c r="C249" s="198" t="s">
        <v>289</v>
      </c>
      <c r="D249" s="64" t="s">
        <v>16</v>
      </c>
      <c r="E249" s="65" t="s">
        <v>16</v>
      </c>
      <c r="F249" s="161"/>
      <c r="G249" s="263">
        <v>4</v>
      </c>
      <c r="H249" s="50">
        <v>108</v>
      </c>
      <c r="I249" s="157">
        <v>108</v>
      </c>
      <c r="J249" s="51">
        <v>0</v>
      </c>
      <c r="K249" s="52">
        <v>1</v>
      </c>
      <c r="L249" s="53">
        <v>8</v>
      </c>
      <c r="M249" s="54">
        <v>4</v>
      </c>
      <c r="N249" s="54">
        <f t="shared" si="172"/>
        <v>0</v>
      </c>
      <c r="O249" s="55">
        <f t="shared" si="173"/>
        <v>0</v>
      </c>
      <c r="P249" s="55">
        <f t="shared" si="174"/>
        <v>0</v>
      </c>
      <c r="Q249" s="56">
        <f t="shared" si="175"/>
        <v>0</v>
      </c>
      <c r="R249" s="57">
        <f t="shared" si="176"/>
        <v>0</v>
      </c>
    </row>
    <row r="250" spans="2:18" ht="16.5" thickBot="1" x14ac:dyDescent="0.3">
      <c r="B250" s="273" t="s">
        <v>203</v>
      </c>
      <c r="C250" s="274" t="s">
        <v>303</v>
      </c>
      <c r="D250" s="275"/>
      <c r="E250" s="276"/>
      <c r="F250" s="277"/>
      <c r="G250" s="278">
        <v>5</v>
      </c>
      <c r="H250" s="177">
        <v>95</v>
      </c>
      <c r="I250" s="178">
        <v>80</v>
      </c>
      <c r="J250" s="179">
        <v>15</v>
      </c>
      <c r="K250" s="180"/>
      <c r="L250" s="181"/>
      <c r="M250" s="182">
        <v>5</v>
      </c>
      <c r="N250" s="54">
        <f t="shared" si="172"/>
        <v>0</v>
      </c>
      <c r="O250" s="55">
        <f t="shared" si="173"/>
        <v>0</v>
      </c>
      <c r="P250" s="55">
        <f t="shared" si="174"/>
        <v>0</v>
      </c>
      <c r="Q250" s="279"/>
      <c r="R250" s="280"/>
    </row>
    <row r="251" spans="2:18" ht="16.5" thickBot="1" x14ac:dyDescent="0.3">
      <c r="B251" s="265" t="s">
        <v>204</v>
      </c>
      <c r="C251" s="266"/>
      <c r="D251" s="79">
        <v>3</v>
      </c>
      <c r="E251" s="80">
        <f>COUNTIF(E244:E249,"x")</f>
        <v>3</v>
      </c>
      <c r="F251" s="80">
        <f>COUNTIF(F244:F249,"x")</f>
        <v>0</v>
      </c>
      <c r="G251" s="86">
        <v>24</v>
      </c>
      <c r="H251" s="86">
        <v>544</v>
      </c>
      <c r="I251" s="268">
        <v>493</v>
      </c>
      <c r="J251" s="268">
        <v>51</v>
      </c>
      <c r="K251" s="269">
        <v>6</v>
      </c>
      <c r="L251" s="270">
        <v>24</v>
      </c>
      <c r="M251" s="86">
        <f>SUM(M244:M250)</f>
        <v>24</v>
      </c>
      <c r="N251" s="86">
        <f t="shared" ref="N251:R251" si="177">SUM(N244:N250)</f>
        <v>0</v>
      </c>
      <c r="O251" s="86">
        <f t="shared" si="177"/>
        <v>0</v>
      </c>
      <c r="P251" s="86">
        <f t="shared" si="177"/>
        <v>0</v>
      </c>
      <c r="Q251" s="86">
        <f t="shared" si="177"/>
        <v>0</v>
      </c>
      <c r="R251" s="86">
        <f t="shared" si="177"/>
        <v>0</v>
      </c>
    </row>
    <row r="252" spans="2:18" ht="16.5" thickBot="1" x14ac:dyDescent="0.3">
      <c r="B252" s="106"/>
      <c r="C252" s="107"/>
      <c r="D252" s="108"/>
      <c r="E252" s="109"/>
      <c r="F252" s="183"/>
      <c r="G252" s="281"/>
      <c r="H252" s="111"/>
      <c r="I252" s="185"/>
      <c r="J252" s="112"/>
      <c r="K252" s="113"/>
      <c r="L252" s="85"/>
      <c r="M252" s="115"/>
      <c r="N252" s="115"/>
      <c r="O252" s="282"/>
      <c r="P252" s="282"/>
      <c r="Q252" s="117"/>
      <c r="R252" s="118"/>
    </row>
    <row r="253" spans="2:18" ht="16.5" thickBot="1" x14ac:dyDescent="0.3">
      <c r="B253" s="119" t="s">
        <v>205</v>
      </c>
      <c r="C253" s="120"/>
      <c r="D253" s="121">
        <f>SUM(D201,D205,D208,D213,D219,D226,D233,D243,D251)</f>
        <v>19.899999999999999</v>
      </c>
      <c r="E253" s="122">
        <f>SUM(E201,E205,E208,E213,E219,E226,E233,E243,E251)</f>
        <v>23</v>
      </c>
      <c r="F253" s="123">
        <f>SUM(F201,F205,F208,F213,F219,F226,F233,F243,F251)</f>
        <v>2</v>
      </c>
      <c r="G253" s="283">
        <v>163.5</v>
      </c>
      <c r="H253" s="125">
        <v>3491</v>
      </c>
      <c r="I253" s="284">
        <v>2975</v>
      </c>
      <c r="J253" s="83">
        <v>516</v>
      </c>
      <c r="K253" s="84">
        <v>79</v>
      </c>
      <c r="L253" s="85">
        <v>184</v>
      </c>
      <c r="M253" s="126">
        <f>SUM(M201,M205,M208,M213,M219,M226,M233,M243,M251)</f>
        <v>165</v>
      </c>
      <c r="N253" s="127">
        <f t="shared" ref="N253:R253" si="178">SUM(N201,N205,N208,N213,N219,N226,N233,N243,N251)</f>
        <v>0</v>
      </c>
      <c r="O253" s="128">
        <f t="shared" si="178"/>
        <v>0</v>
      </c>
      <c r="P253" s="128">
        <f t="shared" si="178"/>
        <v>0</v>
      </c>
      <c r="Q253" s="129">
        <f t="shared" si="178"/>
        <v>0</v>
      </c>
      <c r="R253" s="130">
        <f t="shared" si="178"/>
        <v>0</v>
      </c>
    </row>
    <row r="254" spans="2:18" ht="16.5" thickBot="1" x14ac:dyDescent="0.3">
      <c r="B254" s="131"/>
      <c r="C254" s="132"/>
      <c r="D254" s="133"/>
      <c r="E254" s="134"/>
      <c r="F254" s="188"/>
      <c r="G254" s="285"/>
      <c r="H254" s="136"/>
      <c r="I254" s="190"/>
      <c r="J254" s="137"/>
      <c r="K254" s="138"/>
      <c r="L254" s="139"/>
      <c r="M254" s="140"/>
      <c r="N254" s="140"/>
      <c r="O254" s="286"/>
      <c r="P254" s="286"/>
      <c r="Q254" s="142"/>
      <c r="R254" s="143"/>
    </row>
    <row r="255" spans="2:18" ht="15.75" thickBot="1" x14ac:dyDescent="0.3"/>
    <row r="256" spans="2:18" ht="16.5" thickBot="1" x14ac:dyDescent="0.3">
      <c r="B256" s="193" t="s">
        <v>206</v>
      </c>
      <c r="C256" s="193"/>
      <c r="D256" s="193"/>
      <c r="E256" s="193"/>
      <c r="F256" s="247"/>
      <c r="G256" s="3" t="s">
        <v>1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5"/>
    </row>
    <row r="257" spans="2:18" ht="16.5" thickBot="1" x14ac:dyDescent="0.3">
      <c r="B257" s="248"/>
      <c r="C257" s="248"/>
      <c r="D257" s="248"/>
      <c r="E257" s="248"/>
      <c r="F257" s="249"/>
      <c r="G257" s="7" t="s">
        <v>2</v>
      </c>
      <c r="H257" s="8"/>
      <c r="I257" s="8"/>
      <c r="J257" s="8"/>
      <c r="K257" s="8"/>
      <c r="L257" s="9"/>
      <c r="M257" s="10" t="s">
        <v>3</v>
      </c>
      <c r="N257" s="10"/>
      <c r="O257" s="10"/>
      <c r="P257" s="10"/>
      <c r="Q257" s="10"/>
      <c r="R257" s="11"/>
    </row>
    <row r="258" spans="2:18" x14ac:dyDescent="0.25">
      <c r="B258" s="12" t="s">
        <v>4</v>
      </c>
      <c r="C258" s="13" t="s">
        <v>5</v>
      </c>
      <c r="D258" s="14" t="s">
        <v>6</v>
      </c>
      <c r="E258" s="15" t="s">
        <v>7</v>
      </c>
      <c r="F258" s="145" t="s">
        <v>8</v>
      </c>
      <c r="G258" s="17" t="s">
        <v>9</v>
      </c>
      <c r="H258" s="18" t="s">
        <v>10</v>
      </c>
      <c r="I258" s="146" t="s">
        <v>11</v>
      </c>
      <c r="J258" s="146" t="s">
        <v>12</v>
      </c>
      <c r="K258" s="19" t="s">
        <v>13</v>
      </c>
      <c r="L258" s="147" t="s">
        <v>14</v>
      </c>
      <c r="M258" s="21" t="s">
        <v>9</v>
      </c>
      <c r="N258" s="22" t="s">
        <v>10</v>
      </c>
      <c r="O258" s="23" t="s">
        <v>11</v>
      </c>
      <c r="P258" s="23" t="s">
        <v>12</v>
      </c>
      <c r="Q258" s="24" t="s">
        <v>13</v>
      </c>
      <c r="R258" s="25" t="s">
        <v>14</v>
      </c>
    </row>
    <row r="259" spans="2:18" x14ac:dyDescent="0.25">
      <c r="B259" s="26"/>
      <c r="C259" s="27"/>
      <c r="D259" s="28"/>
      <c r="E259" s="29"/>
      <c r="F259" s="148"/>
      <c r="G259" s="17"/>
      <c r="H259" s="18"/>
      <c r="I259" s="146"/>
      <c r="J259" s="146"/>
      <c r="K259" s="19"/>
      <c r="L259" s="147"/>
      <c r="M259" s="21"/>
      <c r="N259" s="22"/>
      <c r="O259" s="23"/>
      <c r="P259" s="23"/>
      <c r="Q259" s="24"/>
      <c r="R259" s="25"/>
    </row>
    <row r="260" spans="2:18" x14ac:dyDescent="0.25">
      <c r="B260" s="26"/>
      <c r="C260" s="27"/>
      <c r="D260" s="28"/>
      <c r="E260" s="29"/>
      <c r="F260" s="148"/>
      <c r="G260" s="17"/>
      <c r="H260" s="18"/>
      <c r="I260" s="146"/>
      <c r="J260" s="146"/>
      <c r="K260" s="19"/>
      <c r="L260" s="147"/>
      <c r="M260" s="21"/>
      <c r="N260" s="22"/>
      <c r="O260" s="23"/>
      <c r="P260" s="23"/>
      <c r="Q260" s="24"/>
      <c r="R260" s="25"/>
    </row>
    <row r="261" spans="2:18" x14ac:dyDescent="0.25">
      <c r="B261" s="26"/>
      <c r="C261" s="27"/>
      <c r="D261" s="28"/>
      <c r="E261" s="29"/>
      <c r="F261" s="148"/>
      <c r="G261" s="17"/>
      <c r="H261" s="18"/>
      <c r="I261" s="146"/>
      <c r="J261" s="146"/>
      <c r="K261" s="19"/>
      <c r="L261" s="147"/>
      <c r="M261" s="21"/>
      <c r="N261" s="22"/>
      <c r="O261" s="23"/>
      <c r="P261" s="23"/>
      <c r="Q261" s="24"/>
      <c r="R261" s="25"/>
    </row>
    <row r="262" spans="2:18" ht="80.25" customHeight="1" thickBot="1" x14ac:dyDescent="0.3">
      <c r="B262" s="31"/>
      <c r="C262" s="32"/>
      <c r="D262" s="33"/>
      <c r="E262" s="34"/>
      <c r="F262" s="149"/>
      <c r="G262" s="36"/>
      <c r="H262" s="37"/>
      <c r="I262" s="150"/>
      <c r="J262" s="150"/>
      <c r="K262" s="38"/>
      <c r="L262" s="151"/>
      <c r="M262" s="40"/>
      <c r="N262" s="41"/>
      <c r="O262" s="42"/>
      <c r="P262" s="42"/>
      <c r="Q262" s="43"/>
      <c r="R262" s="44"/>
    </row>
    <row r="263" spans="2:18" ht="15.75" x14ac:dyDescent="0.25">
      <c r="B263" s="199"/>
      <c r="C263" s="198"/>
      <c r="D263" s="64"/>
      <c r="E263" s="65"/>
      <c r="F263" s="161"/>
      <c r="G263" s="156"/>
      <c r="H263" s="50"/>
      <c r="I263" s="157"/>
      <c r="J263" s="51"/>
      <c r="K263" s="52"/>
      <c r="L263" s="53"/>
      <c r="M263" s="54"/>
      <c r="N263" s="54"/>
      <c r="O263" s="195"/>
      <c r="P263" s="196"/>
      <c r="Q263" s="55"/>
      <c r="R263" s="55"/>
    </row>
    <row r="264" spans="2:18" ht="15.75" x14ac:dyDescent="0.25">
      <c r="B264" s="199" t="s">
        <v>207</v>
      </c>
      <c r="C264" s="198" t="s">
        <v>301</v>
      </c>
      <c r="D264" s="64" t="s">
        <v>16</v>
      </c>
      <c r="E264" s="65" t="s">
        <v>16</v>
      </c>
      <c r="F264" s="161"/>
      <c r="G264" s="156">
        <v>6</v>
      </c>
      <c r="H264" s="50">
        <v>97</v>
      </c>
      <c r="I264" s="157">
        <v>79</v>
      </c>
      <c r="J264" s="51">
        <v>18</v>
      </c>
      <c r="K264" s="52">
        <v>15</v>
      </c>
      <c r="L264" s="53">
        <v>0</v>
      </c>
      <c r="M264" s="54">
        <v>6</v>
      </c>
      <c r="N264" s="54">
        <f t="shared" ref="N264:N268" si="179">SUM(T264:AQ264)</f>
        <v>0</v>
      </c>
      <c r="O264" s="55">
        <f t="shared" ref="O264:O268" si="180">SUM(U264,W264,Y264,AA264,AC264,AE264,AL264:AQ264)</f>
        <v>0</v>
      </c>
      <c r="P264" s="55">
        <f t="shared" ref="P264:P268" si="181">SUM(T264,V264,X264,Z264,AB264,AD264,AF264:AK264)</f>
        <v>0</v>
      </c>
      <c r="Q264" s="56">
        <f t="shared" ref="Q264:Q268" si="182">SUM(Z264:AE264,AI264:AK264,AO264:AQ264)</f>
        <v>0</v>
      </c>
      <c r="R264" s="57">
        <f t="shared" ref="R264:R268" si="183">SUM(AR264:AS264)</f>
        <v>0</v>
      </c>
    </row>
    <row r="265" spans="2:18" ht="15.75" x14ac:dyDescent="0.25">
      <c r="B265" s="199" t="s">
        <v>208</v>
      </c>
      <c r="C265" s="198" t="s">
        <v>294</v>
      </c>
      <c r="D265" s="64"/>
      <c r="E265" s="65" t="s">
        <v>16</v>
      </c>
      <c r="F265" s="161"/>
      <c r="G265" s="156">
        <v>3</v>
      </c>
      <c r="H265" s="50">
        <v>76</v>
      </c>
      <c r="I265" s="157">
        <v>76</v>
      </c>
      <c r="J265" s="51">
        <v>0</v>
      </c>
      <c r="K265" s="52">
        <v>1</v>
      </c>
      <c r="L265" s="53">
        <v>6</v>
      </c>
      <c r="M265" s="54">
        <v>3</v>
      </c>
      <c r="N265" s="54">
        <f t="shared" si="179"/>
        <v>0</v>
      </c>
      <c r="O265" s="55">
        <f t="shared" si="180"/>
        <v>0</v>
      </c>
      <c r="P265" s="55">
        <f t="shared" si="181"/>
        <v>0</v>
      </c>
      <c r="Q265" s="56">
        <f t="shared" si="182"/>
        <v>0</v>
      </c>
      <c r="R265" s="57">
        <f t="shared" si="183"/>
        <v>0</v>
      </c>
    </row>
    <row r="266" spans="2:18" ht="15.75" x14ac:dyDescent="0.25">
      <c r="B266" s="199" t="s">
        <v>209</v>
      </c>
      <c r="C266" s="198" t="s">
        <v>289</v>
      </c>
      <c r="D266" s="64"/>
      <c r="E266" s="65" t="s">
        <v>16</v>
      </c>
      <c r="F266" s="161"/>
      <c r="G266" s="156">
        <v>4</v>
      </c>
      <c r="H266" s="50">
        <v>108</v>
      </c>
      <c r="I266" s="157">
        <v>108</v>
      </c>
      <c r="J266" s="51">
        <v>0</v>
      </c>
      <c r="K266" s="52">
        <v>0</v>
      </c>
      <c r="L266" s="53">
        <v>8</v>
      </c>
      <c r="M266" s="54">
        <v>4</v>
      </c>
      <c r="N266" s="54">
        <f t="shared" si="179"/>
        <v>0</v>
      </c>
      <c r="O266" s="55">
        <f t="shared" si="180"/>
        <v>0</v>
      </c>
      <c r="P266" s="55">
        <f t="shared" si="181"/>
        <v>0</v>
      </c>
      <c r="Q266" s="56">
        <f t="shared" si="182"/>
        <v>0</v>
      </c>
      <c r="R266" s="57">
        <f t="shared" si="183"/>
        <v>0</v>
      </c>
    </row>
    <row r="267" spans="2:18" ht="15.75" x14ac:dyDescent="0.25">
      <c r="B267" s="199" t="s">
        <v>210</v>
      </c>
      <c r="C267" s="198" t="s">
        <v>289</v>
      </c>
      <c r="D267" s="64"/>
      <c r="E267" s="65" t="s">
        <v>16</v>
      </c>
      <c r="F267" s="161"/>
      <c r="G267" s="156">
        <v>5</v>
      </c>
      <c r="H267" s="50">
        <v>110</v>
      </c>
      <c r="I267" s="157">
        <v>86</v>
      </c>
      <c r="J267" s="51">
        <v>24</v>
      </c>
      <c r="K267" s="52">
        <v>0</v>
      </c>
      <c r="L267" s="53">
        <v>10</v>
      </c>
      <c r="M267" s="54">
        <v>5</v>
      </c>
      <c r="N267" s="54">
        <f t="shared" si="179"/>
        <v>0</v>
      </c>
      <c r="O267" s="55">
        <f t="shared" si="180"/>
        <v>0</v>
      </c>
      <c r="P267" s="55">
        <f t="shared" si="181"/>
        <v>0</v>
      </c>
      <c r="Q267" s="56">
        <f t="shared" si="182"/>
        <v>0</v>
      </c>
      <c r="R267" s="57">
        <f t="shared" si="183"/>
        <v>0</v>
      </c>
    </row>
    <row r="268" spans="2:18" ht="16.5" thickBot="1" x14ac:dyDescent="0.3">
      <c r="B268" s="197" t="s">
        <v>211</v>
      </c>
      <c r="C268" s="198" t="s">
        <v>289</v>
      </c>
      <c r="D268" s="64" t="s">
        <v>16</v>
      </c>
      <c r="E268" s="65" t="s">
        <v>16</v>
      </c>
      <c r="F268" s="161"/>
      <c r="G268" s="156">
        <v>5.5</v>
      </c>
      <c r="H268" s="50">
        <v>117</v>
      </c>
      <c r="I268" s="157">
        <v>94</v>
      </c>
      <c r="J268" s="51">
        <v>23</v>
      </c>
      <c r="K268" s="52">
        <v>2</v>
      </c>
      <c r="L268" s="53">
        <v>9</v>
      </c>
      <c r="M268" s="54">
        <v>5.5</v>
      </c>
      <c r="N268" s="54">
        <f t="shared" si="179"/>
        <v>0</v>
      </c>
      <c r="O268" s="55">
        <f t="shared" si="180"/>
        <v>0</v>
      </c>
      <c r="P268" s="55">
        <f t="shared" si="181"/>
        <v>0</v>
      </c>
      <c r="Q268" s="56">
        <f t="shared" si="182"/>
        <v>0</v>
      </c>
      <c r="R268" s="57">
        <f t="shared" si="183"/>
        <v>0</v>
      </c>
    </row>
    <row r="269" spans="2:18" ht="16.5" thickBot="1" x14ac:dyDescent="0.3">
      <c r="B269" s="77" t="s">
        <v>212</v>
      </c>
      <c r="C269" s="78"/>
      <c r="D269" s="79">
        <f>COUNTIF(D264:D268,"x")</f>
        <v>2</v>
      </c>
      <c r="E269" s="80">
        <f>COUNTIF(E264:E268,"x")</f>
        <v>5</v>
      </c>
      <c r="F269" s="81">
        <f>COUNTIF(F264:F268,"x")</f>
        <v>0</v>
      </c>
      <c r="G269" s="86">
        <v>23.5</v>
      </c>
      <c r="H269" s="86">
        <v>508</v>
      </c>
      <c r="I269" s="87">
        <v>443</v>
      </c>
      <c r="J269" s="87">
        <v>65</v>
      </c>
      <c r="K269" s="88">
        <v>18</v>
      </c>
      <c r="L269" s="89">
        <v>33</v>
      </c>
      <c r="M269" s="86">
        <f t="shared" ref="M269:R269" si="184">SUM(M264:M268)</f>
        <v>23.5</v>
      </c>
      <c r="N269" s="86">
        <f t="shared" si="184"/>
        <v>0</v>
      </c>
      <c r="O269" s="87">
        <f t="shared" si="184"/>
        <v>0</v>
      </c>
      <c r="P269" s="87">
        <f t="shared" si="184"/>
        <v>0</v>
      </c>
      <c r="Q269" s="88">
        <f t="shared" si="184"/>
        <v>0</v>
      </c>
      <c r="R269" s="89">
        <f t="shared" si="184"/>
        <v>0</v>
      </c>
    </row>
    <row r="270" spans="2:18" ht="15.75" x14ac:dyDescent="0.25">
      <c r="B270" s="199"/>
      <c r="C270" s="198"/>
      <c r="D270" s="64"/>
      <c r="E270" s="65"/>
      <c r="F270" s="161"/>
      <c r="G270" s="156"/>
      <c r="H270" s="50"/>
      <c r="I270" s="157"/>
      <c r="J270" s="51"/>
      <c r="K270" s="52"/>
      <c r="L270" s="53"/>
      <c r="M270" s="54"/>
      <c r="N270" s="54"/>
      <c r="O270" s="166"/>
      <c r="P270" s="170"/>
      <c r="Q270" s="55"/>
      <c r="R270" s="55"/>
    </row>
    <row r="271" spans="2:18" ht="15.75" x14ac:dyDescent="0.25">
      <c r="B271" s="199" t="s">
        <v>213</v>
      </c>
      <c r="C271" s="198" t="s">
        <v>307</v>
      </c>
      <c r="D271" s="64" t="s">
        <v>16</v>
      </c>
      <c r="E271" s="65"/>
      <c r="F271" s="161"/>
      <c r="G271" s="156">
        <v>3</v>
      </c>
      <c r="H271" s="50">
        <v>56</v>
      </c>
      <c r="I271" s="157">
        <v>38</v>
      </c>
      <c r="J271" s="51">
        <v>18</v>
      </c>
      <c r="K271" s="52">
        <v>0</v>
      </c>
      <c r="L271" s="53">
        <v>0</v>
      </c>
      <c r="M271" s="54">
        <v>3</v>
      </c>
      <c r="N271" s="54">
        <f t="shared" ref="N271:N276" si="185">SUM(T271:AQ271)</f>
        <v>0</v>
      </c>
      <c r="O271" s="55">
        <f t="shared" ref="O271:O276" si="186">SUM(U271,W271,Y271,AA271,AC271,AE271,AL271:AQ271)</f>
        <v>0</v>
      </c>
      <c r="P271" s="55">
        <f t="shared" ref="P271:P276" si="187">SUM(T271,V271,X271,Z271,AB271,AD271,AF271:AK271)</f>
        <v>0</v>
      </c>
      <c r="Q271" s="56">
        <f t="shared" ref="Q271:Q276" si="188">SUM(Z271:AE271,AI271:AK271,AO271:AQ271)</f>
        <v>0</v>
      </c>
      <c r="R271" s="57">
        <f t="shared" ref="R271:R276" si="189">SUM(AR271:AS271)</f>
        <v>0</v>
      </c>
    </row>
    <row r="272" spans="2:18" ht="15.75" x14ac:dyDescent="0.25">
      <c r="B272" s="199" t="s">
        <v>214</v>
      </c>
      <c r="C272" s="198" t="s">
        <v>305</v>
      </c>
      <c r="D272" s="64"/>
      <c r="E272" s="65"/>
      <c r="F272" s="161"/>
      <c r="G272" s="156">
        <v>6</v>
      </c>
      <c r="H272" s="50">
        <v>120</v>
      </c>
      <c r="I272" s="157">
        <v>98</v>
      </c>
      <c r="J272" s="51">
        <v>22</v>
      </c>
      <c r="K272" s="52">
        <v>3</v>
      </c>
      <c r="L272" s="53">
        <v>0</v>
      </c>
      <c r="M272" s="54">
        <v>6</v>
      </c>
      <c r="N272" s="54">
        <f>SUM(T272:AQ272)</f>
        <v>0</v>
      </c>
      <c r="O272" s="55">
        <f>SUM(U272,W272,Y272,AA272,AC272,AE272,AL272:AQ272)</f>
        <v>0</v>
      </c>
      <c r="P272" s="55">
        <f>SUM(T272,V272,X272,Z272,AB272,AD272,AF272:AK272)</f>
        <v>0</v>
      </c>
      <c r="Q272" s="56">
        <f>SUM(Z272:AE272,AI272:AK272,AO272:AQ272)</f>
        <v>0</v>
      </c>
      <c r="R272" s="57">
        <f>SUM(AR272:AS272)</f>
        <v>0</v>
      </c>
    </row>
    <row r="273" spans="2:18" ht="15.75" x14ac:dyDescent="0.25">
      <c r="B273" s="199" t="s">
        <v>215</v>
      </c>
      <c r="C273" s="198" t="s">
        <v>289</v>
      </c>
      <c r="D273" s="64"/>
      <c r="E273" s="65"/>
      <c r="F273" s="161" t="s">
        <v>16</v>
      </c>
      <c r="G273" s="156">
        <v>8</v>
      </c>
      <c r="H273" s="50">
        <v>166</v>
      </c>
      <c r="I273" s="157">
        <v>124</v>
      </c>
      <c r="J273" s="51">
        <v>42</v>
      </c>
      <c r="K273" s="52">
        <v>0</v>
      </c>
      <c r="L273" s="53">
        <v>16</v>
      </c>
      <c r="M273" s="54">
        <v>8</v>
      </c>
      <c r="N273" s="54">
        <f t="shared" si="185"/>
        <v>0</v>
      </c>
      <c r="O273" s="55">
        <f t="shared" si="186"/>
        <v>0</v>
      </c>
      <c r="P273" s="55">
        <f t="shared" si="187"/>
        <v>0</v>
      </c>
      <c r="Q273" s="56">
        <f t="shared" si="188"/>
        <v>0</v>
      </c>
      <c r="R273" s="57">
        <f t="shared" si="189"/>
        <v>0</v>
      </c>
    </row>
    <row r="274" spans="2:18" ht="15.75" x14ac:dyDescent="0.25">
      <c r="B274" s="199" t="s">
        <v>216</v>
      </c>
      <c r="C274" s="198" t="s">
        <v>289</v>
      </c>
      <c r="D274" s="64" t="s">
        <v>16</v>
      </c>
      <c r="E274" s="65" t="s">
        <v>16</v>
      </c>
      <c r="F274" s="161"/>
      <c r="G274" s="156">
        <v>2</v>
      </c>
      <c r="H274" s="50">
        <v>54</v>
      </c>
      <c r="I274" s="157">
        <v>54</v>
      </c>
      <c r="J274" s="51">
        <v>0</v>
      </c>
      <c r="K274" s="52">
        <v>0</v>
      </c>
      <c r="L274" s="53">
        <v>4</v>
      </c>
      <c r="M274" s="54">
        <v>2</v>
      </c>
      <c r="N274" s="54">
        <f t="shared" si="185"/>
        <v>0</v>
      </c>
      <c r="O274" s="55">
        <f t="shared" si="186"/>
        <v>0</v>
      </c>
      <c r="P274" s="55">
        <f t="shared" si="187"/>
        <v>0</v>
      </c>
      <c r="Q274" s="56">
        <f t="shared" si="188"/>
        <v>0</v>
      </c>
      <c r="R274" s="57">
        <f t="shared" si="189"/>
        <v>0</v>
      </c>
    </row>
    <row r="275" spans="2:18" ht="15.75" x14ac:dyDescent="0.25">
      <c r="B275" s="199" t="s">
        <v>217</v>
      </c>
      <c r="C275" s="198" t="s">
        <v>289</v>
      </c>
      <c r="D275" s="64" t="s">
        <v>16</v>
      </c>
      <c r="E275" s="65" t="s">
        <v>16</v>
      </c>
      <c r="F275" s="161"/>
      <c r="G275" s="156">
        <v>4</v>
      </c>
      <c r="H275" s="50">
        <v>103</v>
      </c>
      <c r="I275" s="157">
        <v>97</v>
      </c>
      <c r="J275" s="51">
        <v>6</v>
      </c>
      <c r="K275" s="52">
        <v>3</v>
      </c>
      <c r="L275" s="53">
        <v>8</v>
      </c>
      <c r="M275" s="54">
        <v>4</v>
      </c>
      <c r="N275" s="54">
        <f t="shared" si="185"/>
        <v>0</v>
      </c>
      <c r="O275" s="55">
        <f t="shared" si="186"/>
        <v>0</v>
      </c>
      <c r="P275" s="55">
        <f t="shared" si="187"/>
        <v>0</v>
      </c>
      <c r="Q275" s="56">
        <f t="shared" si="188"/>
        <v>0</v>
      </c>
      <c r="R275" s="57">
        <f t="shared" si="189"/>
        <v>0</v>
      </c>
    </row>
    <row r="276" spans="2:18" ht="16.5" thickBot="1" x14ac:dyDescent="0.3">
      <c r="B276" s="199" t="s">
        <v>218</v>
      </c>
      <c r="C276" s="198" t="s">
        <v>289</v>
      </c>
      <c r="D276" s="64" t="s">
        <v>16</v>
      </c>
      <c r="E276" s="65" t="s">
        <v>16</v>
      </c>
      <c r="F276" s="161"/>
      <c r="G276" s="156">
        <v>3</v>
      </c>
      <c r="H276" s="50">
        <v>78</v>
      </c>
      <c r="I276" s="157">
        <v>78</v>
      </c>
      <c r="J276" s="51">
        <v>0</v>
      </c>
      <c r="K276" s="52">
        <v>2</v>
      </c>
      <c r="L276" s="53">
        <v>3</v>
      </c>
      <c r="M276" s="54">
        <v>3</v>
      </c>
      <c r="N276" s="54">
        <f t="shared" si="185"/>
        <v>0</v>
      </c>
      <c r="O276" s="55">
        <f t="shared" si="186"/>
        <v>0</v>
      </c>
      <c r="P276" s="55">
        <f t="shared" si="187"/>
        <v>0</v>
      </c>
      <c r="Q276" s="56">
        <f t="shared" si="188"/>
        <v>0</v>
      </c>
      <c r="R276" s="57">
        <f t="shared" si="189"/>
        <v>0</v>
      </c>
    </row>
    <row r="277" spans="2:18" ht="16.5" thickBot="1" x14ac:dyDescent="0.3">
      <c r="B277" s="77" t="s">
        <v>219</v>
      </c>
      <c r="C277" s="78"/>
      <c r="D277" s="79">
        <f>COUNTIF(D271:D276,"x")</f>
        <v>4</v>
      </c>
      <c r="E277" s="80">
        <f>COUNTIF(E271:E276,"x")</f>
        <v>3</v>
      </c>
      <c r="F277" s="81">
        <f>COUNTIF(F271:F276,"x")</f>
        <v>1</v>
      </c>
      <c r="G277" s="86">
        <v>26</v>
      </c>
      <c r="H277" s="86">
        <v>577</v>
      </c>
      <c r="I277" s="87">
        <v>489</v>
      </c>
      <c r="J277" s="87">
        <v>88</v>
      </c>
      <c r="K277" s="88">
        <v>8</v>
      </c>
      <c r="L277" s="89">
        <v>31</v>
      </c>
      <c r="M277" s="86">
        <f t="shared" ref="M277:R277" si="190">SUM(M271:M276)</f>
        <v>26</v>
      </c>
      <c r="N277" s="86">
        <f t="shared" si="190"/>
        <v>0</v>
      </c>
      <c r="O277" s="87">
        <f t="shared" si="190"/>
        <v>0</v>
      </c>
      <c r="P277" s="87">
        <f t="shared" si="190"/>
        <v>0</v>
      </c>
      <c r="Q277" s="88">
        <f t="shared" si="190"/>
        <v>0</v>
      </c>
      <c r="R277" s="89">
        <f t="shared" si="190"/>
        <v>0</v>
      </c>
    </row>
    <row r="278" spans="2:18" ht="15.75" x14ac:dyDescent="0.25">
      <c r="B278" s="199"/>
      <c r="C278" s="198"/>
      <c r="D278" s="64"/>
      <c r="E278" s="65"/>
      <c r="F278" s="161"/>
      <c r="G278" s="156"/>
      <c r="H278" s="50"/>
      <c r="I278" s="157"/>
      <c r="J278" s="51"/>
      <c r="K278" s="52"/>
      <c r="L278" s="53"/>
      <c r="M278" s="54"/>
      <c r="N278" s="54"/>
      <c r="O278" s="166"/>
      <c r="P278" s="170"/>
      <c r="Q278" s="55"/>
      <c r="R278" s="55"/>
    </row>
    <row r="279" spans="2:18" ht="15.75" x14ac:dyDescent="0.25">
      <c r="B279" s="199" t="s">
        <v>220</v>
      </c>
      <c r="C279" s="198" t="s">
        <v>307</v>
      </c>
      <c r="D279" s="64" t="s">
        <v>16</v>
      </c>
      <c r="E279" s="65"/>
      <c r="F279" s="161"/>
      <c r="G279" s="156">
        <v>4</v>
      </c>
      <c r="H279" s="50">
        <v>65</v>
      </c>
      <c r="I279" s="157">
        <v>45</v>
      </c>
      <c r="J279" s="51">
        <v>20</v>
      </c>
      <c r="K279" s="52">
        <v>9</v>
      </c>
      <c r="L279" s="53">
        <v>0</v>
      </c>
      <c r="M279" s="54">
        <v>4</v>
      </c>
      <c r="N279" s="54">
        <f t="shared" ref="N279:N286" si="191">SUM(T279:AQ279)</f>
        <v>0</v>
      </c>
      <c r="O279" s="55">
        <f t="shared" ref="O279:O286" si="192">SUM(U279,W279,Y279,AA279,AC279,AE279,AL279:AQ279)</f>
        <v>0</v>
      </c>
      <c r="P279" s="55">
        <f t="shared" ref="P279:P286" si="193">SUM(T279,V279,X279,Z279,AB279,AD279,AF279:AK279)</f>
        <v>0</v>
      </c>
      <c r="Q279" s="56">
        <f t="shared" ref="Q279:Q286" si="194">SUM(Z279:AE279,AI279:AK279,AO279:AQ279)</f>
        <v>0</v>
      </c>
      <c r="R279" s="57">
        <f t="shared" ref="R279:R286" si="195">SUM(AR279:AS279)</f>
        <v>0</v>
      </c>
    </row>
    <row r="280" spans="2:18" ht="15.75" x14ac:dyDescent="0.25">
      <c r="B280" s="199" t="s">
        <v>221</v>
      </c>
      <c r="C280" s="198" t="s">
        <v>294</v>
      </c>
      <c r="D280" s="64"/>
      <c r="E280" s="65"/>
      <c r="F280" s="161"/>
      <c r="G280" s="156">
        <v>4</v>
      </c>
      <c r="H280" s="50">
        <v>89</v>
      </c>
      <c r="I280" s="157">
        <v>77</v>
      </c>
      <c r="J280" s="51">
        <v>12</v>
      </c>
      <c r="K280" s="52">
        <v>0</v>
      </c>
      <c r="L280" s="53">
        <v>4</v>
      </c>
      <c r="M280" s="54">
        <v>4</v>
      </c>
      <c r="N280" s="54">
        <f t="shared" si="191"/>
        <v>0</v>
      </c>
      <c r="O280" s="55">
        <f t="shared" si="192"/>
        <v>0</v>
      </c>
      <c r="P280" s="55">
        <f t="shared" si="193"/>
        <v>0</v>
      </c>
      <c r="Q280" s="56">
        <f t="shared" si="194"/>
        <v>0</v>
      </c>
      <c r="R280" s="57">
        <f t="shared" si="195"/>
        <v>0</v>
      </c>
    </row>
    <row r="281" spans="2:18" ht="15.75" x14ac:dyDescent="0.25">
      <c r="B281" s="199" t="s">
        <v>222</v>
      </c>
      <c r="C281" s="198" t="s">
        <v>289</v>
      </c>
      <c r="D281" s="64" t="s">
        <v>16</v>
      </c>
      <c r="E281" s="65"/>
      <c r="F281" s="161"/>
      <c r="G281" s="156">
        <v>8</v>
      </c>
      <c r="H281" s="50">
        <v>161</v>
      </c>
      <c r="I281" s="157">
        <v>137</v>
      </c>
      <c r="J281" s="51">
        <v>24</v>
      </c>
      <c r="K281" s="52">
        <v>18</v>
      </c>
      <c r="L281" s="53">
        <v>6</v>
      </c>
      <c r="M281" s="54">
        <v>8</v>
      </c>
      <c r="N281" s="54">
        <f t="shared" si="191"/>
        <v>0</v>
      </c>
      <c r="O281" s="55">
        <f t="shared" si="192"/>
        <v>0</v>
      </c>
      <c r="P281" s="55">
        <f t="shared" si="193"/>
        <v>0</v>
      </c>
      <c r="Q281" s="56">
        <f t="shared" si="194"/>
        <v>0</v>
      </c>
      <c r="R281" s="57">
        <f t="shared" si="195"/>
        <v>0</v>
      </c>
    </row>
    <row r="282" spans="2:18" ht="15.75" x14ac:dyDescent="0.25">
      <c r="B282" s="237" t="s">
        <v>223</v>
      </c>
      <c r="C282" s="287" t="s">
        <v>289</v>
      </c>
      <c r="D282" s="173"/>
      <c r="E282" s="174"/>
      <c r="F282" s="175"/>
      <c r="G282" s="176">
        <v>5</v>
      </c>
      <c r="H282" s="177">
        <v>92</v>
      </c>
      <c r="I282" s="178">
        <v>56</v>
      </c>
      <c r="J282" s="179">
        <v>36</v>
      </c>
      <c r="K282" s="180">
        <v>1</v>
      </c>
      <c r="L282" s="181">
        <v>8</v>
      </c>
      <c r="M282" s="182">
        <v>5</v>
      </c>
      <c r="N282" s="182">
        <f t="shared" si="191"/>
        <v>0</v>
      </c>
      <c r="O282" s="288">
        <f t="shared" si="192"/>
        <v>0</v>
      </c>
      <c r="P282" s="288">
        <f t="shared" si="193"/>
        <v>0</v>
      </c>
      <c r="Q282" s="279">
        <f t="shared" si="194"/>
        <v>0</v>
      </c>
      <c r="R282" s="280">
        <f t="shared" si="195"/>
        <v>0</v>
      </c>
    </row>
    <row r="283" spans="2:18" ht="15.75" x14ac:dyDescent="0.25">
      <c r="B283" s="237" t="s">
        <v>224</v>
      </c>
      <c r="C283" s="287" t="s">
        <v>289</v>
      </c>
      <c r="D283" s="173"/>
      <c r="E283" s="174" t="s">
        <v>16</v>
      </c>
      <c r="F283" s="175"/>
      <c r="G283" s="289">
        <v>3</v>
      </c>
      <c r="H283" s="290">
        <v>75</v>
      </c>
      <c r="I283" s="291">
        <v>75</v>
      </c>
      <c r="J283" s="292">
        <v>0</v>
      </c>
      <c r="K283" s="293">
        <v>0</v>
      </c>
      <c r="L283" s="294">
        <v>0</v>
      </c>
      <c r="M283" s="182">
        <v>2</v>
      </c>
      <c r="N283" s="182">
        <f>SUM(S283:AQ283)</f>
        <v>0</v>
      </c>
      <c r="O283" s="288">
        <f t="shared" si="192"/>
        <v>0</v>
      </c>
      <c r="P283" s="288">
        <f>SUM(S283,V283,X283,Z283,AB283,AD283,AF283:AK283)</f>
        <v>0</v>
      </c>
      <c r="Q283" s="279">
        <f t="shared" si="194"/>
        <v>0</v>
      </c>
      <c r="R283" s="280">
        <f t="shared" si="195"/>
        <v>0</v>
      </c>
    </row>
    <row r="284" spans="2:18" ht="15.75" x14ac:dyDescent="0.25">
      <c r="B284" s="295" t="s">
        <v>225</v>
      </c>
      <c r="C284" s="287" t="s">
        <v>289</v>
      </c>
      <c r="D284" s="173"/>
      <c r="E284" s="174" t="s">
        <v>16</v>
      </c>
      <c r="F284" s="175"/>
      <c r="G284" s="176">
        <v>4</v>
      </c>
      <c r="H284" s="177">
        <v>98</v>
      </c>
      <c r="I284" s="178">
        <v>92</v>
      </c>
      <c r="J284" s="179">
        <v>6</v>
      </c>
      <c r="K284" s="180">
        <v>1</v>
      </c>
      <c r="L284" s="181">
        <v>8</v>
      </c>
      <c r="M284" s="182">
        <v>4</v>
      </c>
      <c r="N284" s="182">
        <f t="shared" si="191"/>
        <v>0</v>
      </c>
      <c r="O284" s="288">
        <f t="shared" si="192"/>
        <v>0</v>
      </c>
      <c r="P284" s="288">
        <f t="shared" si="193"/>
        <v>0</v>
      </c>
      <c r="Q284" s="279">
        <f t="shared" si="194"/>
        <v>0</v>
      </c>
      <c r="R284" s="280">
        <f t="shared" si="195"/>
        <v>0</v>
      </c>
    </row>
    <row r="285" spans="2:18" ht="15.75" x14ac:dyDescent="0.25">
      <c r="B285" s="295" t="s">
        <v>226</v>
      </c>
      <c r="C285" s="287" t="s">
        <v>289</v>
      </c>
      <c r="D285" s="173" t="s">
        <v>16</v>
      </c>
      <c r="E285" s="174"/>
      <c r="F285" s="175"/>
      <c r="G285" s="176">
        <v>5</v>
      </c>
      <c r="H285" s="177">
        <v>125</v>
      </c>
      <c r="I285" s="178">
        <v>113</v>
      </c>
      <c r="J285" s="179">
        <v>12</v>
      </c>
      <c r="K285" s="180">
        <v>1</v>
      </c>
      <c r="L285" s="181">
        <v>10</v>
      </c>
      <c r="M285" s="182">
        <v>5</v>
      </c>
      <c r="N285" s="182">
        <f t="shared" si="191"/>
        <v>0</v>
      </c>
      <c r="O285" s="288">
        <f t="shared" si="192"/>
        <v>0</v>
      </c>
      <c r="P285" s="288">
        <f t="shared" si="193"/>
        <v>0</v>
      </c>
      <c r="Q285" s="279">
        <f t="shared" si="194"/>
        <v>0</v>
      </c>
      <c r="R285" s="280">
        <f t="shared" si="195"/>
        <v>0</v>
      </c>
    </row>
    <row r="286" spans="2:18" ht="16.5" thickBot="1" x14ac:dyDescent="0.3">
      <c r="B286" s="273" t="s">
        <v>227</v>
      </c>
      <c r="C286" s="274" t="s">
        <v>308</v>
      </c>
      <c r="D286" s="275" t="s">
        <v>16</v>
      </c>
      <c r="E286" s="276"/>
      <c r="F286" s="277"/>
      <c r="G286" s="296">
        <v>4</v>
      </c>
      <c r="H286" s="297">
        <v>85</v>
      </c>
      <c r="I286" s="298">
        <v>80</v>
      </c>
      <c r="J286" s="298">
        <v>5</v>
      </c>
      <c r="K286" s="299">
        <v>6</v>
      </c>
      <c r="L286" s="300">
        <v>0</v>
      </c>
      <c r="M286" s="301">
        <v>4</v>
      </c>
      <c r="N286" s="182">
        <f t="shared" si="191"/>
        <v>0</v>
      </c>
      <c r="O286" s="288">
        <f t="shared" si="192"/>
        <v>0</v>
      </c>
      <c r="P286" s="288">
        <f t="shared" si="193"/>
        <v>0</v>
      </c>
      <c r="Q286" s="279">
        <f t="shared" si="194"/>
        <v>0</v>
      </c>
      <c r="R286" s="302">
        <f t="shared" si="195"/>
        <v>0</v>
      </c>
    </row>
    <row r="287" spans="2:18" ht="16.5" thickBot="1" x14ac:dyDescent="0.3">
      <c r="B287" s="303" t="s">
        <v>228</v>
      </c>
      <c r="C287" s="304"/>
      <c r="D287" s="305">
        <v>4</v>
      </c>
      <c r="E287" s="306">
        <f t="shared" ref="E287:F287" si="196">COUNTIF(E279:E285,"x")</f>
        <v>2</v>
      </c>
      <c r="F287" s="307">
        <f t="shared" si="196"/>
        <v>0</v>
      </c>
      <c r="G287" s="308">
        <v>37</v>
      </c>
      <c r="H287" s="308">
        <v>790</v>
      </c>
      <c r="I287" s="309">
        <v>675</v>
      </c>
      <c r="J287" s="309">
        <v>115</v>
      </c>
      <c r="K287" s="310">
        <v>36</v>
      </c>
      <c r="L287" s="311">
        <v>36</v>
      </c>
      <c r="M287" s="308">
        <f>SUM(M279:M286)</f>
        <v>36</v>
      </c>
      <c r="N287" s="308">
        <f>SUM(N279:N286)</f>
        <v>0</v>
      </c>
      <c r="O287" s="308">
        <f t="shared" ref="O287:R287" si="197">SUM(O279:O286)</f>
        <v>0</v>
      </c>
      <c r="P287" s="308">
        <f t="shared" si="197"/>
        <v>0</v>
      </c>
      <c r="Q287" s="308">
        <f t="shared" si="197"/>
        <v>0</v>
      </c>
      <c r="R287" s="308">
        <f t="shared" si="197"/>
        <v>0</v>
      </c>
    </row>
    <row r="288" spans="2:18" ht="15.75" x14ac:dyDescent="0.25">
      <c r="B288" s="237"/>
      <c r="C288" s="287"/>
      <c r="D288" s="173"/>
      <c r="E288" s="174"/>
      <c r="F288" s="175"/>
      <c r="G288" s="176"/>
      <c r="H288" s="177"/>
      <c r="I288" s="178"/>
      <c r="J288" s="179"/>
      <c r="K288" s="180"/>
      <c r="L288" s="181"/>
      <c r="M288" s="182"/>
      <c r="N288" s="182"/>
      <c r="O288" s="312"/>
      <c r="P288" s="313"/>
      <c r="Q288" s="288"/>
      <c r="R288" s="288"/>
    </row>
    <row r="289" spans="2:18" ht="15.75" x14ac:dyDescent="0.25">
      <c r="B289" s="237" t="s">
        <v>229</v>
      </c>
      <c r="C289" s="287" t="s">
        <v>307</v>
      </c>
      <c r="D289" s="173"/>
      <c r="E289" s="174"/>
      <c r="F289" s="175"/>
      <c r="G289" s="176">
        <v>4</v>
      </c>
      <c r="H289" s="177">
        <v>78</v>
      </c>
      <c r="I289" s="178">
        <v>66</v>
      </c>
      <c r="J289" s="179">
        <v>12</v>
      </c>
      <c r="K289" s="180">
        <v>5</v>
      </c>
      <c r="L289" s="181">
        <v>0</v>
      </c>
      <c r="M289" s="182">
        <v>4</v>
      </c>
      <c r="N289" s="182">
        <f t="shared" ref="N289:N292" si="198">SUM(T289:AQ289)</f>
        <v>0</v>
      </c>
      <c r="O289" s="288">
        <f>SUM(U289,W289,Y289,AA289,AC289,AE289,AL289:AQ289)</f>
        <v>0</v>
      </c>
      <c r="P289" s="288">
        <f t="shared" ref="P289:P292" si="199">SUM(T289,V289,X289,Z289,AB289,AD289,AF289:AK289)</f>
        <v>0</v>
      </c>
      <c r="Q289" s="279">
        <f t="shared" ref="Q289:Q292" si="200">SUM(Z289:AE289,AI289:AK289,AO289:AQ289)</f>
        <v>0</v>
      </c>
      <c r="R289" s="280">
        <f t="shared" ref="R289:R292" si="201">SUM(AR289:AS289)</f>
        <v>0</v>
      </c>
    </row>
    <row r="290" spans="2:18" ht="15.75" x14ac:dyDescent="0.25">
      <c r="B290" s="237" t="s">
        <v>230</v>
      </c>
      <c r="C290" s="287" t="s">
        <v>294</v>
      </c>
      <c r="D290" s="173" t="s">
        <v>16</v>
      </c>
      <c r="E290" s="174" t="s">
        <v>16</v>
      </c>
      <c r="F290" s="175"/>
      <c r="G290" s="289">
        <v>3</v>
      </c>
      <c r="H290" s="290">
        <v>59</v>
      </c>
      <c r="I290" s="291">
        <v>43</v>
      </c>
      <c r="J290" s="292">
        <v>16</v>
      </c>
      <c r="K290" s="293">
        <v>0</v>
      </c>
      <c r="L290" s="294">
        <v>4</v>
      </c>
      <c r="M290" s="182">
        <v>3</v>
      </c>
      <c r="N290" s="182">
        <f t="shared" si="198"/>
        <v>0</v>
      </c>
      <c r="O290" s="288">
        <f>SUM(U290,W290,Y290,AA290,AC290,AE290,AL290:AQ290)</f>
        <v>0</v>
      </c>
      <c r="P290" s="288">
        <f>SUM(T290,V290,X290,Z290,AB290,AD290,AF290:AK290)</f>
        <v>0</v>
      </c>
      <c r="Q290" s="279">
        <f t="shared" si="200"/>
        <v>0</v>
      </c>
      <c r="R290" s="280">
        <f t="shared" si="201"/>
        <v>0</v>
      </c>
    </row>
    <row r="291" spans="2:18" ht="15.75" x14ac:dyDescent="0.25">
      <c r="B291" s="237" t="s">
        <v>231</v>
      </c>
      <c r="C291" s="287" t="s">
        <v>294</v>
      </c>
      <c r="D291" s="173" t="s">
        <v>16</v>
      </c>
      <c r="E291" s="174"/>
      <c r="F291" s="175" t="s">
        <v>16</v>
      </c>
      <c r="G291" s="289">
        <v>3</v>
      </c>
      <c r="H291" s="290">
        <v>53</v>
      </c>
      <c r="I291" s="291">
        <v>35</v>
      </c>
      <c r="J291" s="292">
        <v>18</v>
      </c>
      <c r="K291" s="293">
        <v>0</v>
      </c>
      <c r="L291" s="294">
        <v>3</v>
      </c>
      <c r="M291" s="182">
        <v>3</v>
      </c>
      <c r="N291" s="182">
        <f t="shared" si="198"/>
        <v>0</v>
      </c>
      <c r="O291" s="288">
        <f t="shared" ref="O291:O292" si="202">SUM(U291,W291,Y291,AA291,AC291,AE291,AL291:AQ291)</f>
        <v>0</v>
      </c>
      <c r="P291" s="288">
        <f t="shared" si="199"/>
        <v>0</v>
      </c>
      <c r="Q291" s="279">
        <f t="shared" si="200"/>
        <v>0</v>
      </c>
      <c r="R291" s="280">
        <f t="shared" si="201"/>
        <v>0</v>
      </c>
    </row>
    <row r="292" spans="2:18" ht="16.5" thickBot="1" x14ac:dyDescent="0.3">
      <c r="B292" s="237" t="s">
        <v>232</v>
      </c>
      <c r="C292" s="287" t="s">
        <v>289</v>
      </c>
      <c r="D292" s="173" t="s">
        <v>16</v>
      </c>
      <c r="E292" s="174"/>
      <c r="F292" s="175" t="s">
        <v>16</v>
      </c>
      <c r="G292" s="289">
        <v>7</v>
      </c>
      <c r="H292" s="290">
        <v>122</v>
      </c>
      <c r="I292" s="291">
        <v>86</v>
      </c>
      <c r="J292" s="292">
        <v>36</v>
      </c>
      <c r="K292" s="293">
        <v>0</v>
      </c>
      <c r="L292" s="294">
        <v>8</v>
      </c>
      <c r="M292" s="182">
        <v>7</v>
      </c>
      <c r="N292" s="182">
        <f t="shared" si="198"/>
        <v>0</v>
      </c>
      <c r="O292" s="288">
        <f t="shared" si="202"/>
        <v>0</v>
      </c>
      <c r="P292" s="288">
        <f t="shared" si="199"/>
        <v>0</v>
      </c>
      <c r="Q292" s="279">
        <f t="shared" si="200"/>
        <v>0</v>
      </c>
      <c r="R292" s="280">
        <f t="shared" si="201"/>
        <v>0</v>
      </c>
    </row>
    <row r="293" spans="2:18" ht="16.5" thickBot="1" x14ac:dyDescent="0.3">
      <c r="B293" s="303" t="s">
        <v>233</v>
      </c>
      <c r="C293" s="304"/>
      <c r="D293" s="305">
        <f>COUNTIF(D289:D292,"x")</f>
        <v>3</v>
      </c>
      <c r="E293" s="306">
        <f>COUNTIF(E289:E292,"x")</f>
        <v>1</v>
      </c>
      <c r="F293" s="307">
        <f>COUNTIF(F289:F292,"x")</f>
        <v>2</v>
      </c>
      <c r="G293" s="308">
        <v>18</v>
      </c>
      <c r="H293" s="314">
        <v>312</v>
      </c>
      <c r="I293" s="308">
        <v>230</v>
      </c>
      <c r="J293" s="308">
        <v>82</v>
      </c>
      <c r="K293" s="310">
        <v>5</v>
      </c>
      <c r="L293" s="311">
        <v>15</v>
      </c>
      <c r="M293" s="308">
        <f t="shared" ref="M293:R293" si="203">SUM(M289:M292)</f>
        <v>17</v>
      </c>
      <c r="N293" s="308">
        <f t="shared" si="203"/>
        <v>0</v>
      </c>
      <c r="O293" s="309">
        <f t="shared" si="203"/>
        <v>0</v>
      </c>
      <c r="P293" s="310">
        <f t="shared" si="203"/>
        <v>0</v>
      </c>
      <c r="Q293" s="310">
        <f t="shared" si="203"/>
        <v>0</v>
      </c>
      <c r="R293" s="311">
        <f t="shared" si="203"/>
        <v>0</v>
      </c>
    </row>
    <row r="294" spans="2:18" ht="15.75" x14ac:dyDescent="0.25">
      <c r="B294" s="237"/>
      <c r="C294" s="315"/>
      <c r="D294" s="316"/>
      <c r="E294" s="174"/>
      <c r="F294" s="175"/>
      <c r="G294" s="176"/>
      <c r="H294" s="317"/>
      <c r="I294" s="178"/>
      <c r="J294" s="178"/>
      <c r="K294" s="179"/>
      <c r="L294" s="181"/>
      <c r="M294" s="182"/>
      <c r="N294" s="182"/>
      <c r="O294" s="312"/>
      <c r="P294" s="313"/>
      <c r="Q294" s="288"/>
      <c r="R294" s="288"/>
    </row>
    <row r="295" spans="2:18" ht="15.75" x14ac:dyDescent="0.25">
      <c r="B295" s="318" t="s">
        <v>234</v>
      </c>
      <c r="C295" s="319" t="s">
        <v>163</v>
      </c>
      <c r="D295" s="320"/>
      <c r="E295" s="174"/>
      <c r="F295" s="175"/>
      <c r="G295" s="321"/>
      <c r="H295" s="321"/>
      <c r="I295" s="322"/>
      <c r="J295" s="322"/>
      <c r="K295" s="323"/>
      <c r="L295" s="324"/>
      <c r="M295" s="325">
        <v>4</v>
      </c>
      <c r="N295" s="326">
        <f>SUM(T295:AQ295)</f>
        <v>0</v>
      </c>
      <c r="O295" s="327">
        <f>SUM(U295,W295,Y295,AA295,AC295,AE295,AL295:AQ295)</f>
        <v>0</v>
      </c>
      <c r="P295" s="327">
        <f>SUM(T295,V295,X295,Z295,AB295,AD295,AF295:AK295)</f>
        <v>0</v>
      </c>
      <c r="Q295" s="328">
        <f>SUM(Z295:AE295,AI295:AK295,AO295:AQ295)</f>
        <v>0</v>
      </c>
      <c r="R295" s="329">
        <f>SUM(AR295:AS295)</f>
        <v>0</v>
      </c>
    </row>
    <row r="296" spans="2:18" ht="15.75" x14ac:dyDescent="0.25">
      <c r="B296" s="330" t="s">
        <v>235</v>
      </c>
      <c r="C296" s="331" t="s">
        <v>307</v>
      </c>
      <c r="D296" s="277" t="s">
        <v>16</v>
      </c>
      <c r="E296" s="276"/>
      <c r="F296" s="332"/>
      <c r="G296" s="296">
        <v>4</v>
      </c>
      <c r="H296" s="176">
        <v>88</v>
      </c>
      <c r="I296" s="178">
        <v>69</v>
      </c>
      <c r="J296" s="178">
        <v>19</v>
      </c>
      <c r="K296" s="298">
        <v>2</v>
      </c>
      <c r="L296" s="300">
        <v>8</v>
      </c>
      <c r="M296" s="301">
        <v>4</v>
      </c>
      <c r="N296" s="301">
        <f>SUM(T296:AQ296)</f>
        <v>0</v>
      </c>
      <c r="O296" s="333">
        <f>SUM(U296,W296,Y296,AA296,AC296,AE296,AL296:AQ296)</f>
        <v>0</v>
      </c>
      <c r="P296" s="333">
        <f>SUM(T296,V296,X296,Z296,AB296,AD296,AF296:AK296)</f>
        <v>0</v>
      </c>
      <c r="Q296" s="334">
        <f>SUM(Z296:AE296,AI296:AK296,AO296:AQ296)</f>
        <v>0</v>
      </c>
      <c r="R296" s="302">
        <f>SUM(AR296:AS296)</f>
        <v>0</v>
      </c>
    </row>
    <row r="297" spans="2:18" ht="15.75" x14ac:dyDescent="0.25">
      <c r="B297" s="335" t="s">
        <v>236</v>
      </c>
      <c r="C297" s="287" t="s">
        <v>294</v>
      </c>
      <c r="D297" s="336" t="s">
        <v>16</v>
      </c>
      <c r="E297" s="174"/>
      <c r="F297" s="337"/>
      <c r="G297" s="338">
        <v>3</v>
      </c>
      <c r="H297" s="339">
        <v>60</v>
      </c>
      <c r="I297" s="340">
        <v>42</v>
      </c>
      <c r="J297" s="340">
        <v>18</v>
      </c>
      <c r="K297" s="341">
        <v>0</v>
      </c>
      <c r="L297" s="342">
        <v>8</v>
      </c>
      <c r="M297" s="328">
        <v>3</v>
      </c>
      <c r="N297" s="343">
        <f>SUM(T297:AQ297)</f>
        <v>0</v>
      </c>
      <c r="O297" s="343">
        <f>SUM(U297,W297,Y297,AA297,AC297,AE297,AL297:AQ297)</f>
        <v>0</v>
      </c>
      <c r="P297" s="344">
        <f>SUM(T297,V297,X297,Z297,AB297,AD297,AF297:AK297)</f>
        <v>0</v>
      </c>
      <c r="Q297" s="328">
        <f>SUM(Z297:AE297,AI297:AK297,AO297:AQ297)</f>
        <v>0</v>
      </c>
      <c r="R297" s="343">
        <f>SUM(AR297:AS297)</f>
        <v>0</v>
      </c>
    </row>
    <row r="298" spans="2:18" ht="15.75" x14ac:dyDescent="0.25">
      <c r="B298" s="345" t="s">
        <v>237</v>
      </c>
      <c r="C298" s="346" t="s">
        <v>294</v>
      </c>
      <c r="D298" s="347" t="s">
        <v>16</v>
      </c>
      <c r="E298" s="348" t="s">
        <v>16</v>
      </c>
      <c r="F298" s="349"/>
      <c r="G298" s="289">
        <v>2</v>
      </c>
      <c r="H298" s="339">
        <v>54</v>
      </c>
      <c r="I298" s="340">
        <v>54</v>
      </c>
      <c r="J298" s="340">
        <v>0</v>
      </c>
      <c r="K298" s="292">
        <v>0</v>
      </c>
      <c r="L298" s="294">
        <v>4</v>
      </c>
      <c r="M298" s="182">
        <v>1.5</v>
      </c>
      <c r="N298" s="182">
        <f>SUM(T298:AQ298)</f>
        <v>0</v>
      </c>
      <c r="O298" s="288">
        <f>SUM(U298,W298,Y298,AA298,AC298,AE298,AL298:AQ298)</f>
        <v>0</v>
      </c>
      <c r="P298" s="288">
        <f>SUM(T298,V298,X298,Z298,AB298,AD298,AF298:AK298)</f>
        <v>0</v>
      </c>
      <c r="Q298" s="279">
        <f>SUM(Z298:AE298,AI298:AK298,AO298:AQ298)</f>
        <v>0</v>
      </c>
      <c r="R298" s="280">
        <f>SUM(AR298:AS298)</f>
        <v>0</v>
      </c>
    </row>
    <row r="299" spans="2:18" ht="16.5" thickBot="1" x14ac:dyDescent="0.3">
      <c r="B299" s="295" t="s">
        <v>238</v>
      </c>
      <c r="C299" s="287" t="s">
        <v>289</v>
      </c>
      <c r="D299" s="316" t="s">
        <v>16</v>
      </c>
      <c r="E299" s="174"/>
      <c r="F299" s="175"/>
      <c r="G299" s="176">
        <v>8.5</v>
      </c>
      <c r="H299" s="350">
        <v>177</v>
      </c>
      <c r="I299" s="351">
        <v>135</v>
      </c>
      <c r="J299" s="351">
        <v>42</v>
      </c>
      <c r="K299" s="179">
        <v>1</v>
      </c>
      <c r="L299" s="181">
        <v>4</v>
      </c>
      <c r="M299" s="182">
        <v>8.5</v>
      </c>
      <c r="N299" s="182">
        <f t="shared" ref="N299" si="204">SUM(T299:AQ299)</f>
        <v>0</v>
      </c>
      <c r="O299" s="288">
        <f t="shared" ref="O299" si="205">SUM(U299,W299,Y299,AA299,AC299,AE299,AL299:AQ299)</f>
        <v>0</v>
      </c>
      <c r="P299" s="288">
        <f t="shared" ref="P299" si="206">SUM(T299,V299,X299,Z299,AB299,AD299,AF299:AK299)</f>
        <v>0</v>
      </c>
      <c r="Q299" s="279">
        <f t="shared" ref="Q299" si="207">SUM(Z299:AE299,AI299:AK299,AO299:AQ299)</f>
        <v>0</v>
      </c>
      <c r="R299" s="280">
        <f t="shared" ref="R299" si="208">SUM(AR299:AS299)</f>
        <v>0</v>
      </c>
    </row>
    <row r="300" spans="2:18" ht="16.5" thickBot="1" x14ac:dyDescent="0.3">
      <c r="B300" s="303" t="s">
        <v>239</v>
      </c>
      <c r="C300" s="304"/>
      <c r="D300" s="307">
        <f>COUNTIF(D295:D299,"x")</f>
        <v>4</v>
      </c>
      <c r="E300" s="306">
        <f>COUNTIF(E295:E299,"x")</f>
        <v>1</v>
      </c>
      <c r="F300" s="307">
        <f>COUNTIF(F295:F299,"x")</f>
        <v>0</v>
      </c>
      <c r="G300" s="352">
        <v>17.5</v>
      </c>
      <c r="H300" s="308">
        <v>379</v>
      </c>
      <c r="I300" s="308">
        <v>300</v>
      </c>
      <c r="J300" s="308">
        <v>79</v>
      </c>
      <c r="K300" s="308">
        <v>3</v>
      </c>
      <c r="L300" s="308">
        <v>24</v>
      </c>
      <c r="M300" s="308">
        <f t="shared" ref="M300:R300" si="209">SUM(M295:M299)</f>
        <v>21</v>
      </c>
      <c r="N300" s="308">
        <f t="shared" si="209"/>
        <v>0</v>
      </c>
      <c r="O300" s="308">
        <f t="shared" si="209"/>
        <v>0</v>
      </c>
      <c r="P300" s="308">
        <f t="shared" si="209"/>
        <v>0</v>
      </c>
      <c r="Q300" s="308">
        <f t="shared" si="209"/>
        <v>0</v>
      </c>
      <c r="R300" s="308">
        <f t="shared" si="209"/>
        <v>0</v>
      </c>
    </row>
    <row r="301" spans="2:18" ht="16.5" thickBot="1" x14ac:dyDescent="0.3">
      <c r="B301" s="353"/>
      <c r="C301" s="354"/>
      <c r="D301" s="277"/>
      <c r="E301" s="276"/>
      <c r="F301" s="332"/>
      <c r="G301" s="296"/>
      <c r="H301" s="176"/>
      <c r="I301" s="178"/>
      <c r="J301" s="178"/>
      <c r="K301" s="298"/>
      <c r="L301" s="355"/>
      <c r="M301" s="301"/>
      <c r="N301" s="301"/>
      <c r="O301" s="356"/>
      <c r="P301" s="357"/>
      <c r="Q301" s="333"/>
      <c r="R301" s="333"/>
    </row>
    <row r="302" spans="2:18" ht="16.5" thickBot="1" x14ac:dyDescent="0.3">
      <c r="B302" s="358" t="s">
        <v>240</v>
      </c>
      <c r="C302" s="359"/>
      <c r="D302" s="360">
        <f>SUM(D269,D277,D287,D293,D300)</f>
        <v>17</v>
      </c>
      <c r="E302" s="361">
        <f>SUM(E269,E277,E287,E293,E300)</f>
        <v>12</v>
      </c>
      <c r="F302" s="360">
        <f>SUM(F269,F277,F287,F293,F300)</f>
        <v>3</v>
      </c>
      <c r="G302" s="362">
        <v>122</v>
      </c>
      <c r="H302" s="363">
        <v>2566</v>
      </c>
      <c r="I302" s="364">
        <v>2137</v>
      </c>
      <c r="J302" s="364">
        <v>429</v>
      </c>
      <c r="K302" s="365">
        <v>70</v>
      </c>
      <c r="L302" s="366">
        <v>139</v>
      </c>
      <c r="M302" s="367">
        <f>SUM(M269,M277,M287,M293,M300)</f>
        <v>123.5</v>
      </c>
      <c r="N302" s="368">
        <f t="shared" ref="N302:R302" si="210">SUM(N269,N277,N287,N293,N300)</f>
        <v>0</v>
      </c>
      <c r="O302" s="365">
        <f t="shared" si="210"/>
        <v>0</v>
      </c>
      <c r="P302" s="365">
        <f>SUM(P269,P277,P287,P293,P300)</f>
        <v>0</v>
      </c>
      <c r="Q302" s="369">
        <f t="shared" si="210"/>
        <v>0</v>
      </c>
      <c r="R302" s="366">
        <f t="shared" si="210"/>
        <v>0</v>
      </c>
    </row>
    <row r="303" spans="2:18" ht="16.5" thickBot="1" x14ac:dyDescent="0.3">
      <c r="B303" s="370"/>
      <c r="C303" s="371"/>
      <c r="D303" s="372"/>
      <c r="E303" s="373"/>
      <c r="F303" s="374"/>
      <c r="G303" s="375"/>
      <c r="H303" s="376"/>
      <c r="I303" s="377"/>
      <c r="J303" s="377"/>
      <c r="K303" s="378"/>
      <c r="L303" s="379"/>
      <c r="M303" s="380"/>
      <c r="N303" s="380"/>
      <c r="O303" s="375"/>
      <c r="P303" s="381"/>
      <c r="Q303" s="378"/>
      <c r="R303" s="378"/>
    </row>
    <row r="304" spans="2:18" ht="15.75" thickBot="1" x14ac:dyDescent="0.3"/>
    <row r="305" spans="2:18" ht="16.5" thickBot="1" x14ac:dyDescent="0.3">
      <c r="B305" s="193" t="s">
        <v>241</v>
      </c>
      <c r="C305" s="193"/>
      <c r="D305" s="193"/>
      <c r="E305" s="193"/>
      <c r="F305" s="247"/>
      <c r="G305" s="3" t="s">
        <v>1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5"/>
    </row>
    <row r="306" spans="2:18" ht="16.5" thickBot="1" x14ac:dyDescent="0.3">
      <c r="B306" s="248"/>
      <c r="C306" s="248"/>
      <c r="D306" s="248"/>
      <c r="E306" s="248"/>
      <c r="F306" s="249"/>
      <c r="G306" s="7" t="s">
        <v>2</v>
      </c>
      <c r="H306" s="8"/>
      <c r="I306" s="8"/>
      <c r="J306" s="8"/>
      <c r="K306" s="8"/>
      <c r="L306" s="9"/>
      <c r="M306" s="10" t="s">
        <v>3</v>
      </c>
      <c r="N306" s="10"/>
      <c r="O306" s="10"/>
      <c r="P306" s="10"/>
      <c r="Q306" s="10"/>
      <c r="R306" s="11"/>
    </row>
    <row r="307" spans="2:18" x14ac:dyDescent="0.25">
      <c r="B307" s="12" t="s">
        <v>4</v>
      </c>
      <c r="C307" s="13" t="s">
        <v>5</v>
      </c>
      <c r="D307" s="14" t="s">
        <v>6</v>
      </c>
      <c r="E307" s="15" t="s">
        <v>7</v>
      </c>
      <c r="F307" s="145" t="s">
        <v>8</v>
      </c>
      <c r="G307" s="17" t="s">
        <v>9</v>
      </c>
      <c r="H307" s="18" t="s">
        <v>10</v>
      </c>
      <c r="I307" s="146" t="s">
        <v>11</v>
      </c>
      <c r="J307" s="146" t="s">
        <v>12</v>
      </c>
      <c r="K307" s="19" t="s">
        <v>13</v>
      </c>
      <c r="L307" s="147" t="s">
        <v>14</v>
      </c>
      <c r="M307" s="21" t="s">
        <v>9</v>
      </c>
      <c r="N307" s="22" t="s">
        <v>10</v>
      </c>
      <c r="O307" s="23" t="s">
        <v>11</v>
      </c>
      <c r="P307" s="23" t="s">
        <v>12</v>
      </c>
      <c r="Q307" s="24" t="s">
        <v>13</v>
      </c>
      <c r="R307" s="25" t="s">
        <v>14</v>
      </c>
    </row>
    <row r="308" spans="2:18" x14ac:dyDescent="0.25">
      <c r="B308" s="26"/>
      <c r="C308" s="27"/>
      <c r="D308" s="28"/>
      <c r="E308" s="29"/>
      <c r="F308" s="148"/>
      <c r="G308" s="17"/>
      <c r="H308" s="18"/>
      <c r="I308" s="146"/>
      <c r="J308" s="146"/>
      <c r="K308" s="19"/>
      <c r="L308" s="147"/>
      <c r="M308" s="21"/>
      <c r="N308" s="22"/>
      <c r="O308" s="23"/>
      <c r="P308" s="23"/>
      <c r="Q308" s="24"/>
      <c r="R308" s="25"/>
    </row>
    <row r="309" spans="2:18" x14ac:dyDescent="0.25">
      <c r="B309" s="26"/>
      <c r="C309" s="27"/>
      <c r="D309" s="28"/>
      <c r="E309" s="29"/>
      <c r="F309" s="148"/>
      <c r="G309" s="17"/>
      <c r="H309" s="18"/>
      <c r="I309" s="146"/>
      <c r="J309" s="146"/>
      <c r="K309" s="19"/>
      <c r="L309" s="147"/>
      <c r="M309" s="21"/>
      <c r="N309" s="22"/>
      <c r="O309" s="23"/>
      <c r="P309" s="23"/>
      <c r="Q309" s="24"/>
      <c r="R309" s="25"/>
    </row>
    <row r="310" spans="2:18" x14ac:dyDescent="0.25">
      <c r="B310" s="26"/>
      <c r="C310" s="27"/>
      <c r="D310" s="28"/>
      <c r="E310" s="29"/>
      <c r="F310" s="148"/>
      <c r="G310" s="17"/>
      <c r="H310" s="18"/>
      <c r="I310" s="146"/>
      <c r="J310" s="146"/>
      <c r="K310" s="19"/>
      <c r="L310" s="147"/>
      <c r="M310" s="21"/>
      <c r="N310" s="22"/>
      <c r="O310" s="23"/>
      <c r="P310" s="23"/>
      <c r="Q310" s="24"/>
      <c r="R310" s="25"/>
    </row>
    <row r="311" spans="2:18" ht="74.25" customHeight="1" thickBot="1" x14ac:dyDescent="0.3">
      <c r="B311" s="31"/>
      <c r="C311" s="32"/>
      <c r="D311" s="33"/>
      <c r="E311" s="34"/>
      <c r="F311" s="149"/>
      <c r="G311" s="36"/>
      <c r="H311" s="37"/>
      <c r="I311" s="150"/>
      <c r="J311" s="150"/>
      <c r="K311" s="38"/>
      <c r="L311" s="151"/>
      <c r="M311" s="40"/>
      <c r="N311" s="41"/>
      <c r="O311" s="42"/>
      <c r="P311" s="42"/>
      <c r="Q311" s="43"/>
      <c r="R311" s="44"/>
    </row>
    <row r="312" spans="2:18" ht="15.75" x14ac:dyDescent="0.25">
      <c r="B312" s="199" t="s">
        <v>242</v>
      </c>
      <c r="C312" s="198" t="s">
        <v>289</v>
      </c>
      <c r="D312" s="64"/>
      <c r="E312" s="65"/>
      <c r="F312" s="161"/>
      <c r="G312" s="156">
        <v>1</v>
      </c>
      <c r="H312" s="50">
        <v>27</v>
      </c>
      <c r="I312" s="157">
        <v>27</v>
      </c>
      <c r="J312" s="51">
        <v>0</v>
      </c>
      <c r="K312" s="52">
        <v>0</v>
      </c>
      <c r="L312" s="53">
        <v>2</v>
      </c>
      <c r="M312" s="54">
        <v>1</v>
      </c>
      <c r="N312" s="54">
        <f>SUM(T312:AQ312)</f>
        <v>0</v>
      </c>
      <c r="O312" s="55">
        <f>SUM(U312,W312,Y312,AA312,AC312,AE312,AL312:AQ312)</f>
        <v>0</v>
      </c>
      <c r="P312" s="55">
        <f>SUM(T312,V312,X312,Z312,AB312,AD312,AF312:AK312)</f>
        <v>0</v>
      </c>
      <c r="Q312" s="56">
        <f>SUM(Z312:AE312,AI312:AK312,AO312:AQ312)</f>
        <v>0</v>
      </c>
      <c r="R312" s="57">
        <f>SUM(AR312:AS312)</f>
        <v>0</v>
      </c>
    </row>
    <row r="313" spans="2:18" ht="16.5" thickBot="1" x14ac:dyDescent="0.3">
      <c r="B313" s="199" t="s">
        <v>243</v>
      </c>
      <c r="C313" s="198" t="s">
        <v>289</v>
      </c>
      <c r="D313" s="64"/>
      <c r="E313" s="65"/>
      <c r="F313" s="161"/>
      <c r="G313" s="156">
        <v>3</v>
      </c>
      <c r="H313" s="50">
        <v>71</v>
      </c>
      <c r="I313" s="157">
        <v>65</v>
      </c>
      <c r="J313" s="51">
        <v>6</v>
      </c>
      <c r="K313" s="52">
        <v>0</v>
      </c>
      <c r="L313" s="53">
        <v>6</v>
      </c>
      <c r="M313" s="54">
        <v>3</v>
      </c>
      <c r="N313" s="54">
        <f>SUM(T313:AQ313)</f>
        <v>0</v>
      </c>
      <c r="O313" s="55">
        <f>SUM(U313,W313,Y313,AA313,AC313,AE313,AL313:AQ313)</f>
        <v>0</v>
      </c>
      <c r="P313" s="55">
        <f>SUM(T313,V313,X313,Z313,AB313,AD313,AF313:AK313)</f>
        <v>0</v>
      </c>
      <c r="Q313" s="56">
        <f>SUM(Z313:AE313,AI313:AK313,AO313:AQ313)</f>
        <v>0</v>
      </c>
      <c r="R313" s="57">
        <f>SUM(AR313:AS313)</f>
        <v>0</v>
      </c>
    </row>
    <row r="314" spans="2:18" ht="16.5" thickBot="1" x14ac:dyDescent="0.3">
      <c r="B314" s="265" t="s">
        <v>244</v>
      </c>
      <c r="C314" s="266"/>
      <c r="D314" s="79">
        <f>COUNTIF(D313,"x")</f>
        <v>0</v>
      </c>
      <c r="E314" s="80">
        <f t="shared" ref="E314:F314" si="211">COUNTIF(E313,"x")</f>
        <v>0</v>
      </c>
      <c r="F314" s="80">
        <f t="shared" si="211"/>
        <v>0</v>
      </c>
      <c r="G314" s="86">
        <v>4</v>
      </c>
      <c r="H314" s="86">
        <v>98</v>
      </c>
      <c r="I314" s="268">
        <v>92</v>
      </c>
      <c r="J314" s="268">
        <v>6</v>
      </c>
      <c r="K314" s="269">
        <v>0</v>
      </c>
      <c r="L314" s="270">
        <v>8</v>
      </c>
      <c r="M314" s="86">
        <f t="shared" ref="M314:R314" si="212">SUM(M312:M313)</f>
        <v>4</v>
      </c>
      <c r="N314" s="86">
        <f t="shared" si="212"/>
        <v>0</v>
      </c>
      <c r="O314" s="267">
        <f t="shared" si="212"/>
        <v>0</v>
      </c>
      <c r="P314" s="267">
        <f t="shared" si="212"/>
        <v>0</v>
      </c>
      <c r="Q314" s="88">
        <f t="shared" si="212"/>
        <v>0</v>
      </c>
      <c r="R314" s="89">
        <f t="shared" si="212"/>
        <v>0</v>
      </c>
    </row>
    <row r="315" spans="2:18" ht="15.75" x14ac:dyDescent="0.25">
      <c r="B315" s="199" t="s">
        <v>245</v>
      </c>
      <c r="C315" s="198" t="s">
        <v>292</v>
      </c>
      <c r="D315" s="64"/>
      <c r="E315" s="65"/>
      <c r="F315" s="161"/>
      <c r="G315" s="156">
        <v>2</v>
      </c>
      <c r="H315" s="50">
        <v>44</v>
      </c>
      <c r="I315" s="157">
        <v>36</v>
      </c>
      <c r="J315" s="51">
        <v>8</v>
      </c>
      <c r="K315" s="52">
        <v>0</v>
      </c>
      <c r="L315" s="53">
        <v>4</v>
      </c>
      <c r="M315" s="54">
        <v>2</v>
      </c>
      <c r="N315" s="54">
        <f>SUM(T315:AQ315)</f>
        <v>0</v>
      </c>
      <c r="O315" s="55">
        <f>SUM(U315,W315,Y315,AA315,AC315,AE315,AL315:AQ315)</f>
        <v>0</v>
      </c>
      <c r="P315" s="55">
        <f>SUM(T315,V315,X315,Z315,AB315,AD315,AF315:AK315)</f>
        <v>0</v>
      </c>
      <c r="Q315" s="56">
        <f>SUM(Z315:AE315,AI315:AK315,AO315:AQ315)</f>
        <v>0</v>
      </c>
      <c r="R315" s="57">
        <f>SUM(AR315:AS315)</f>
        <v>0</v>
      </c>
    </row>
    <row r="316" spans="2:18" ht="16.5" thickBot="1" x14ac:dyDescent="0.3">
      <c r="B316" s="199" t="s">
        <v>246</v>
      </c>
      <c r="C316" s="198" t="s">
        <v>295</v>
      </c>
      <c r="D316" s="64"/>
      <c r="E316" s="65"/>
      <c r="F316" s="161"/>
      <c r="G316" s="156">
        <v>2</v>
      </c>
      <c r="H316" s="50">
        <v>47</v>
      </c>
      <c r="I316" s="157">
        <v>47</v>
      </c>
      <c r="J316" s="51">
        <v>0</v>
      </c>
      <c r="K316" s="52">
        <v>0</v>
      </c>
      <c r="L316" s="53">
        <v>2</v>
      </c>
      <c r="M316" s="54">
        <v>2</v>
      </c>
      <c r="N316" s="54">
        <f>SUM(T316:AQ316)</f>
        <v>0</v>
      </c>
      <c r="O316" s="55">
        <f>SUM(U316,W316,Y316,AA316,AC316,AE316,AL316:AQ316)</f>
        <v>0</v>
      </c>
      <c r="P316" s="55">
        <f>SUM(T316,V316,X316,Z316,AB316,AD316,AF316:AK316)</f>
        <v>0</v>
      </c>
      <c r="Q316" s="56">
        <f>SUM(Z316:AE316,AI316:AK316,AO316:AQ316)</f>
        <v>0</v>
      </c>
      <c r="R316" s="57">
        <f>SUM(AR316:AS316)</f>
        <v>0</v>
      </c>
    </row>
    <row r="317" spans="2:18" ht="16.5" thickBot="1" x14ac:dyDescent="0.3">
      <c r="B317" s="265" t="s">
        <v>247</v>
      </c>
      <c r="C317" s="266"/>
      <c r="D317" s="79">
        <f>COUNTIF(D315:D316,"x")</f>
        <v>0</v>
      </c>
      <c r="E317" s="80">
        <f>COUNTIF(E315:E316,"x")</f>
        <v>0</v>
      </c>
      <c r="F317" s="80">
        <f>COUNTIF(F315:F316,"x")</f>
        <v>0</v>
      </c>
      <c r="G317" s="86">
        <v>4</v>
      </c>
      <c r="H317" s="86">
        <v>91</v>
      </c>
      <c r="I317" s="268">
        <v>83</v>
      </c>
      <c r="J317" s="268">
        <v>8</v>
      </c>
      <c r="K317" s="269">
        <v>0</v>
      </c>
      <c r="L317" s="270">
        <v>6</v>
      </c>
      <c r="M317" s="86">
        <f t="shared" ref="M317:R317" si="213">SUM(M315:M316)</f>
        <v>4</v>
      </c>
      <c r="N317" s="86">
        <f t="shared" si="213"/>
        <v>0</v>
      </c>
      <c r="O317" s="267">
        <f t="shared" si="213"/>
        <v>0</v>
      </c>
      <c r="P317" s="267">
        <f t="shared" si="213"/>
        <v>0</v>
      </c>
      <c r="Q317" s="88">
        <f t="shared" si="213"/>
        <v>0</v>
      </c>
      <c r="R317" s="89">
        <f t="shared" si="213"/>
        <v>0</v>
      </c>
    </row>
    <row r="318" spans="2:18" ht="15.75" x14ac:dyDescent="0.25">
      <c r="B318" s="199" t="s">
        <v>248</v>
      </c>
      <c r="C318" s="198" t="s">
        <v>292</v>
      </c>
      <c r="D318" s="64"/>
      <c r="E318" s="65"/>
      <c r="F318" s="161"/>
      <c r="G318" s="156">
        <v>3</v>
      </c>
      <c r="H318" s="50">
        <v>63</v>
      </c>
      <c r="I318" s="157">
        <v>45</v>
      </c>
      <c r="J318" s="51">
        <v>18</v>
      </c>
      <c r="K318" s="52">
        <v>1</v>
      </c>
      <c r="L318" s="53">
        <v>3</v>
      </c>
      <c r="M318" s="54">
        <v>3</v>
      </c>
      <c r="N318" s="54">
        <f t="shared" ref="N318:N323" si="214">SUM(T318:AQ318)</f>
        <v>0</v>
      </c>
      <c r="O318" s="55">
        <f t="shared" ref="O318:O323" si="215">SUM(U318,W318,Y318,AA318,AC318,AE318,AL318:AQ318)</f>
        <v>0</v>
      </c>
      <c r="P318" s="55">
        <f t="shared" ref="P318:P323" si="216">SUM(T318,V318,X318,Z318,AB318,AD318,AF318:AK318)</f>
        <v>0</v>
      </c>
      <c r="Q318" s="56">
        <f t="shared" ref="Q318:Q323" si="217">SUM(Z318:AE318,AI318:AK318,AO318:AQ318)</f>
        <v>0</v>
      </c>
      <c r="R318" s="57">
        <f t="shared" ref="R318:R323" si="218">SUM(AR318:AS318)</f>
        <v>0</v>
      </c>
    </row>
    <row r="319" spans="2:18" ht="15.75" x14ac:dyDescent="0.25">
      <c r="B319" s="199" t="s">
        <v>249</v>
      </c>
      <c r="C319" s="198" t="s">
        <v>301</v>
      </c>
      <c r="D319" s="64" t="s">
        <v>16</v>
      </c>
      <c r="E319" s="65"/>
      <c r="F319" s="161"/>
      <c r="G319" s="156">
        <v>2</v>
      </c>
      <c r="H319" s="50">
        <v>30</v>
      </c>
      <c r="I319" s="157">
        <v>26</v>
      </c>
      <c r="J319" s="51">
        <v>4</v>
      </c>
      <c r="K319" s="52">
        <v>10</v>
      </c>
      <c r="L319" s="53">
        <v>0</v>
      </c>
      <c r="M319" s="54">
        <v>2</v>
      </c>
      <c r="N319" s="54">
        <f t="shared" si="214"/>
        <v>0</v>
      </c>
      <c r="O319" s="55">
        <f t="shared" si="215"/>
        <v>0</v>
      </c>
      <c r="P319" s="55">
        <f t="shared" si="216"/>
        <v>0</v>
      </c>
      <c r="Q319" s="56">
        <f t="shared" si="217"/>
        <v>0</v>
      </c>
      <c r="R319" s="57">
        <f t="shared" si="218"/>
        <v>0</v>
      </c>
    </row>
    <row r="320" spans="2:18" ht="15.75" x14ac:dyDescent="0.25">
      <c r="B320" s="199" t="s">
        <v>250</v>
      </c>
      <c r="C320" s="198" t="s">
        <v>295</v>
      </c>
      <c r="D320" s="64" t="s">
        <v>85</v>
      </c>
      <c r="E320" s="65"/>
      <c r="F320" s="161" t="s">
        <v>16</v>
      </c>
      <c r="G320" s="156">
        <v>4</v>
      </c>
      <c r="H320" s="50">
        <v>99</v>
      </c>
      <c r="I320" s="157">
        <v>99</v>
      </c>
      <c r="J320" s="51">
        <v>0</v>
      </c>
      <c r="K320" s="52">
        <v>0</v>
      </c>
      <c r="L320" s="53">
        <v>4</v>
      </c>
      <c r="M320" s="54">
        <v>4</v>
      </c>
      <c r="N320" s="54">
        <f t="shared" si="214"/>
        <v>0</v>
      </c>
      <c r="O320" s="55">
        <f t="shared" si="215"/>
        <v>0</v>
      </c>
      <c r="P320" s="55">
        <f t="shared" si="216"/>
        <v>0</v>
      </c>
      <c r="Q320" s="56">
        <f t="shared" si="217"/>
        <v>0</v>
      </c>
      <c r="R320" s="57">
        <f t="shared" si="218"/>
        <v>0</v>
      </c>
    </row>
    <row r="321" spans="2:18" ht="15.75" x14ac:dyDescent="0.25">
      <c r="B321" s="199" t="s">
        <v>251</v>
      </c>
      <c r="C321" s="198" t="s">
        <v>295</v>
      </c>
      <c r="D321" s="64" t="s">
        <v>85</v>
      </c>
      <c r="E321" s="65"/>
      <c r="F321" s="161"/>
      <c r="G321" s="156">
        <v>4</v>
      </c>
      <c r="H321" s="50">
        <v>90</v>
      </c>
      <c r="I321" s="157">
        <v>78</v>
      </c>
      <c r="J321" s="51">
        <v>12</v>
      </c>
      <c r="K321" s="52">
        <v>0</v>
      </c>
      <c r="L321" s="53">
        <v>5</v>
      </c>
      <c r="M321" s="54">
        <v>4</v>
      </c>
      <c r="N321" s="54">
        <f t="shared" si="214"/>
        <v>0</v>
      </c>
      <c r="O321" s="55">
        <f t="shared" si="215"/>
        <v>0</v>
      </c>
      <c r="P321" s="55">
        <f t="shared" si="216"/>
        <v>0</v>
      </c>
      <c r="Q321" s="56">
        <f t="shared" si="217"/>
        <v>0</v>
      </c>
      <c r="R321" s="57">
        <f t="shared" si="218"/>
        <v>0</v>
      </c>
    </row>
    <row r="322" spans="2:18" ht="15.75" x14ac:dyDescent="0.25">
      <c r="B322" s="199" t="s">
        <v>252</v>
      </c>
      <c r="C322" s="198" t="s">
        <v>289</v>
      </c>
      <c r="D322" s="64"/>
      <c r="E322" s="65"/>
      <c r="F322" s="161"/>
      <c r="G322" s="156">
        <v>3</v>
      </c>
      <c r="H322" s="50">
        <v>78</v>
      </c>
      <c r="I322" s="157">
        <v>78</v>
      </c>
      <c r="J322" s="51">
        <v>0</v>
      </c>
      <c r="K322" s="52">
        <v>0</v>
      </c>
      <c r="L322" s="53">
        <v>3</v>
      </c>
      <c r="M322" s="54">
        <v>3</v>
      </c>
      <c r="N322" s="54">
        <f t="shared" si="214"/>
        <v>0</v>
      </c>
      <c r="O322" s="55">
        <f t="shared" si="215"/>
        <v>0</v>
      </c>
      <c r="P322" s="55">
        <f t="shared" si="216"/>
        <v>0</v>
      </c>
      <c r="Q322" s="56">
        <f t="shared" si="217"/>
        <v>0</v>
      </c>
      <c r="R322" s="57">
        <f t="shared" si="218"/>
        <v>0</v>
      </c>
    </row>
    <row r="323" spans="2:18" ht="16.5" thickBot="1" x14ac:dyDescent="0.3">
      <c r="B323" s="197" t="s">
        <v>253</v>
      </c>
      <c r="C323" s="198" t="s">
        <v>300</v>
      </c>
      <c r="D323" s="64"/>
      <c r="E323" s="65"/>
      <c r="F323" s="161"/>
      <c r="G323" s="156">
        <v>4</v>
      </c>
      <c r="H323" s="50">
        <v>65</v>
      </c>
      <c r="I323" s="157">
        <v>39</v>
      </c>
      <c r="J323" s="51">
        <v>26</v>
      </c>
      <c r="K323" s="52">
        <v>0</v>
      </c>
      <c r="L323" s="53">
        <v>3</v>
      </c>
      <c r="M323" s="54">
        <v>4</v>
      </c>
      <c r="N323" s="54">
        <f t="shared" si="214"/>
        <v>0</v>
      </c>
      <c r="O323" s="55">
        <f t="shared" si="215"/>
        <v>0</v>
      </c>
      <c r="P323" s="55">
        <f t="shared" si="216"/>
        <v>0</v>
      </c>
      <c r="Q323" s="56">
        <f t="shared" si="217"/>
        <v>0</v>
      </c>
      <c r="R323" s="57">
        <f t="shared" si="218"/>
        <v>0</v>
      </c>
    </row>
    <row r="324" spans="2:18" ht="16.5" thickBot="1" x14ac:dyDescent="0.3">
      <c r="B324" s="265" t="s">
        <v>254</v>
      </c>
      <c r="C324" s="266"/>
      <c r="D324" s="79">
        <v>2</v>
      </c>
      <c r="E324" s="80">
        <f>COUNTIF(E318:E323,"x")</f>
        <v>0</v>
      </c>
      <c r="F324" s="80">
        <f>COUNTIF(F318:F323,"x")</f>
        <v>1</v>
      </c>
      <c r="G324" s="86">
        <v>20</v>
      </c>
      <c r="H324" s="86">
        <v>425</v>
      </c>
      <c r="I324" s="268">
        <v>365</v>
      </c>
      <c r="J324" s="268">
        <v>60</v>
      </c>
      <c r="K324" s="269">
        <v>11</v>
      </c>
      <c r="L324" s="270">
        <v>18</v>
      </c>
      <c r="M324" s="86">
        <f t="shared" ref="M324:R324" si="219">SUM(M318:M323)</f>
        <v>20</v>
      </c>
      <c r="N324" s="86">
        <f t="shared" si="219"/>
        <v>0</v>
      </c>
      <c r="O324" s="267">
        <f t="shared" si="219"/>
        <v>0</v>
      </c>
      <c r="P324" s="88">
        <f t="shared" si="219"/>
        <v>0</v>
      </c>
      <c r="Q324" s="88">
        <f t="shared" si="219"/>
        <v>0</v>
      </c>
      <c r="R324" s="89">
        <f t="shared" si="219"/>
        <v>0</v>
      </c>
    </row>
    <row r="325" spans="2:18" ht="15.75" x14ac:dyDescent="0.25">
      <c r="B325" s="199" t="s">
        <v>255</v>
      </c>
      <c r="C325" s="198" t="s">
        <v>290</v>
      </c>
      <c r="D325" s="64" t="s">
        <v>16</v>
      </c>
      <c r="E325" s="65"/>
      <c r="F325" s="161"/>
      <c r="G325" s="156">
        <v>2</v>
      </c>
      <c r="H325" s="50">
        <v>47</v>
      </c>
      <c r="I325" s="157">
        <v>35</v>
      </c>
      <c r="J325" s="51">
        <v>12</v>
      </c>
      <c r="K325" s="52">
        <v>0</v>
      </c>
      <c r="L325" s="53">
        <v>7</v>
      </c>
      <c r="M325" s="54">
        <v>2</v>
      </c>
      <c r="N325" s="54">
        <f t="shared" ref="N325:N331" si="220">SUM(T325:AQ325)</f>
        <v>0</v>
      </c>
      <c r="O325" s="55">
        <f t="shared" ref="O325:O331" si="221">SUM(U325,W325,Y325,AA325,AC325,AE325,AL325:AQ325)</f>
        <v>0</v>
      </c>
      <c r="P325" s="55">
        <f t="shared" ref="P325:P331" si="222">SUM(T325,V325,X325,Z325,AB325,AD325,AF325:AK325)</f>
        <v>0</v>
      </c>
      <c r="Q325" s="56">
        <f t="shared" ref="Q325:Q331" si="223">SUM(Z325:AE325,AI325:AK325,AO325:AQ325)</f>
        <v>0</v>
      </c>
      <c r="R325" s="57">
        <f t="shared" ref="R325:R331" si="224">SUM(AR325:AS325)</f>
        <v>0</v>
      </c>
    </row>
    <row r="326" spans="2:18" ht="15.75" x14ac:dyDescent="0.25">
      <c r="B326" s="199" t="s">
        <v>256</v>
      </c>
      <c r="C326" s="198" t="s">
        <v>306</v>
      </c>
      <c r="D326" s="64" t="s">
        <v>16</v>
      </c>
      <c r="E326" s="65"/>
      <c r="F326" s="161"/>
      <c r="G326" s="156">
        <v>4</v>
      </c>
      <c r="H326" s="50">
        <v>73</v>
      </c>
      <c r="I326" s="157">
        <v>59</v>
      </c>
      <c r="J326" s="51">
        <v>14</v>
      </c>
      <c r="K326" s="52">
        <v>12</v>
      </c>
      <c r="L326" s="53">
        <v>0</v>
      </c>
      <c r="M326" s="54">
        <v>4</v>
      </c>
      <c r="N326" s="54">
        <f>SUM(T326:AQ326)</f>
        <v>0</v>
      </c>
      <c r="O326" s="55">
        <f t="shared" si="221"/>
        <v>0</v>
      </c>
      <c r="P326" s="55">
        <f t="shared" si="222"/>
        <v>0</v>
      </c>
      <c r="Q326" s="56">
        <f t="shared" si="223"/>
        <v>0</v>
      </c>
      <c r="R326" s="57">
        <f t="shared" si="224"/>
        <v>0</v>
      </c>
    </row>
    <row r="327" spans="2:18" ht="15.75" x14ac:dyDescent="0.25">
      <c r="B327" s="199" t="s">
        <v>257</v>
      </c>
      <c r="C327" s="198" t="s">
        <v>301</v>
      </c>
      <c r="D327" s="64" t="s">
        <v>16</v>
      </c>
      <c r="E327" s="65"/>
      <c r="F327" s="161"/>
      <c r="G327" s="156">
        <v>4</v>
      </c>
      <c r="H327" s="50">
        <v>60</v>
      </c>
      <c r="I327" s="157">
        <v>48</v>
      </c>
      <c r="J327" s="51">
        <v>12</v>
      </c>
      <c r="K327" s="52">
        <v>12</v>
      </c>
      <c r="L327" s="53">
        <v>0</v>
      </c>
      <c r="M327" s="54">
        <v>4</v>
      </c>
      <c r="N327" s="54">
        <f t="shared" si="220"/>
        <v>0</v>
      </c>
      <c r="O327" s="55">
        <f t="shared" si="221"/>
        <v>0</v>
      </c>
      <c r="P327" s="55">
        <f t="shared" si="222"/>
        <v>0</v>
      </c>
      <c r="Q327" s="56">
        <f t="shared" si="223"/>
        <v>0</v>
      </c>
      <c r="R327" s="57">
        <f t="shared" si="224"/>
        <v>0</v>
      </c>
    </row>
    <row r="328" spans="2:18" ht="15.75" x14ac:dyDescent="0.25">
      <c r="B328" s="199" t="s">
        <v>258</v>
      </c>
      <c r="C328" s="198" t="s">
        <v>259</v>
      </c>
      <c r="D328" s="64"/>
      <c r="E328" s="65"/>
      <c r="F328" s="161"/>
      <c r="G328" s="238">
        <v>6</v>
      </c>
      <c r="H328" s="239">
        <v>105</v>
      </c>
      <c r="I328" s="240">
        <v>87</v>
      </c>
      <c r="J328" s="241">
        <v>18</v>
      </c>
      <c r="K328" s="242">
        <v>15</v>
      </c>
      <c r="L328" s="243">
        <v>0</v>
      </c>
      <c r="M328" s="54">
        <v>6</v>
      </c>
      <c r="N328" s="54">
        <f t="shared" si="220"/>
        <v>0</v>
      </c>
      <c r="O328" s="55">
        <f t="shared" si="221"/>
        <v>0</v>
      </c>
      <c r="P328" s="55">
        <f t="shared" si="222"/>
        <v>0</v>
      </c>
      <c r="Q328" s="56">
        <f t="shared" si="223"/>
        <v>0</v>
      </c>
      <c r="R328" s="57">
        <f t="shared" si="224"/>
        <v>0</v>
      </c>
    </row>
    <row r="329" spans="2:18" ht="15.75" x14ac:dyDescent="0.25">
      <c r="B329" s="199" t="s">
        <v>260</v>
      </c>
      <c r="C329" s="198" t="s">
        <v>289</v>
      </c>
      <c r="D329" s="64"/>
      <c r="E329" s="65" t="s">
        <v>16</v>
      </c>
      <c r="F329" s="161"/>
      <c r="G329" s="156">
        <v>3</v>
      </c>
      <c r="H329" s="50">
        <v>81</v>
      </c>
      <c r="I329" s="157">
        <v>81</v>
      </c>
      <c r="J329" s="51">
        <v>0</v>
      </c>
      <c r="K329" s="52">
        <v>0</v>
      </c>
      <c r="L329" s="53">
        <v>6</v>
      </c>
      <c r="M329" s="54">
        <v>3</v>
      </c>
      <c r="N329" s="54">
        <f t="shared" si="220"/>
        <v>0</v>
      </c>
      <c r="O329" s="55">
        <f t="shared" si="221"/>
        <v>0</v>
      </c>
      <c r="P329" s="55">
        <f t="shared" si="222"/>
        <v>0</v>
      </c>
      <c r="Q329" s="56">
        <f t="shared" si="223"/>
        <v>0</v>
      </c>
      <c r="R329" s="57">
        <f t="shared" si="224"/>
        <v>0</v>
      </c>
    </row>
    <row r="330" spans="2:18" ht="15.75" x14ac:dyDescent="0.25">
      <c r="B330" s="199" t="s">
        <v>261</v>
      </c>
      <c r="C330" s="198" t="s">
        <v>289</v>
      </c>
      <c r="D330" s="64" t="s">
        <v>16</v>
      </c>
      <c r="E330" s="65" t="s">
        <v>16</v>
      </c>
      <c r="F330" s="161"/>
      <c r="G330" s="156">
        <v>3</v>
      </c>
      <c r="H330" s="50">
        <v>76</v>
      </c>
      <c r="I330" s="157">
        <v>70</v>
      </c>
      <c r="J330" s="51">
        <v>6</v>
      </c>
      <c r="K330" s="52">
        <v>0</v>
      </c>
      <c r="L330" s="53">
        <v>6</v>
      </c>
      <c r="M330" s="54">
        <v>3</v>
      </c>
      <c r="N330" s="54">
        <f t="shared" si="220"/>
        <v>0</v>
      </c>
      <c r="O330" s="55">
        <f t="shared" si="221"/>
        <v>0</v>
      </c>
      <c r="P330" s="55">
        <f t="shared" si="222"/>
        <v>0</v>
      </c>
      <c r="Q330" s="56">
        <f t="shared" si="223"/>
        <v>0</v>
      </c>
      <c r="R330" s="57">
        <f t="shared" si="224"/>
        <v>0</v>
      </c>
    </row>
    <row r="331" spans="2:18" ht="16.5" thickBot="1" x14ac:dyDescent="0.3">
      <c r="B331" s="199" t="s">
        <v>262</v>
      </c>
      <c r="C331" s="198" t="s">
        <v>289</v>
      </c>
      <c r="D331" s="64" t="s">
        <v>16</v>
      </c>
      <c r="E331" s="65"/>
      <c r="F331" s="161"/>
      <c r="G331" s="156">
        <v>5</v>
      </c>
      <c r="H331" s="50">
        <v>105</v>
      </c>
      <c r="I331" s="157">
        <v>75</v>
      </c>
      <c r="J331" s="51">
        <v>30</v>
      </c>
      <c r="K331" s="52">
        <v>0</v>
      </c>
      <c r="L331" s="53">
        <v>10</v>
      </c>
      <c r="M331" s="54">
        <v>5</v>
      </c>
      <c r="N331" s="54">
        <f t="shared" si="220"/>
        <v>0</v>
      </c>
      <c r="O331" s="55">
        <f t="shared" si="221"/>
        <v>0</v>
      </c>
      <c r="P331" s="55">
        <f t="shared" si="222"/>
        <v>0</v>
      </c>
      <c r="Q331" s="56">
        <f t="shared" si="223"/>
        <v>0</v>
      </c>
      <c r="R331" s="57">
        <f t="shared" si="224"/>
        <v>0</v>
      </c>
    </row>
    <row r="332" spans="2:18" ht="16.5" thickBot="1" x14ac:dyDescent="0.3">
      <c r="B332" s="265" t="s">
        <v>263</v>
      </c>
      <c r="C332" s="266"/>
      <c r="D332" s="79">
        <f>COUNTIF(D325:D331,"x")</f>
        <v>5</v>
      </c>
      <c r="E332" s="80">
        <f t="shared" ref="E332:F332" si="225">COUNTIF(E325:E331,"x")</f>
        <v>2</v>
      </c>
      <c r="F332" s="80">
        <f t="shared" si="225"/>
        <v>0</v>
      </c>
      <c r="G332" s="86">
        <v>27</v>
      </c>
      <c r="H332" s="86">
        <v>547</v>
      </c>
      <c r="I332" s="268">
        <v>455</v>
      </c>
      <c r="J332" s="268">
        <v>92</v>
      </c>
      <c r="K332" s="269">
        <v>39</v>
      </c>
      <c r="L332" s="270">
        <v>29</v>
      </c>
      <c r="M332" s="86">
        <f t="shared" ref="M332:R332" si="226">SUM(M325:M331)</f>
        <v>27</v>
      </c>
      <c r="N332" s="86">
        <f t="shared" si="226"/>
        <v>0</v>
      </c>
      <c r="O332" s="267">
        <f t="shared" si="226"/>
        <v>0</v>
      </c>
      <c r="P332" s="88">
        <f t="shared" si="226"/>
        <v>0</v>
      </c>
      <c r="Q332" s="88">
        <f t="shared" si="226"/>
        <v>0</v>
      </c>
      <c r="R332" s="89">
        <f t="shared" si="226"/>
        <v>0</v>
      </c>
    </row>
    <row r="333" spans="2:18" ht="15.75" x14ac:dyDescent="0.25">
      <c r="B333" s="199" t="s">
        <v>264</v>
      </c>
      <c r="C333" s="198" t="s">
        <v>292</v>
      </c>
      <c r="D333" s="64" t="s">
        <v>85</v>
      </c>
      <c r="E333" s="65"/>
      <c r="F333" s="161"/>
      <c r="G333" s="156">
        <v>2</v>
      </c>
      <c r="H333" s="50">
        <v>44</v>
      </c>
      <c r="I333" s="157">
        <v>36</v>
      </c>
      <c r="J333" s="51">
        <v>8</v>
      </c>
      <c r="K333" s="52">
        <v>0</v>
      </c>
      <c r="L333" s="53">
        <v>4</v>
      </c>
      <c r="M333" s="54">
        <v>2</v>
      </c>
      <c r="N333" s="54">
        <f>SUM(T333:AQ333)</f>
        <v>0</v>
      </c>
      <c r="O333" s="55">
        <f>SUM(U333,W333,Y333,AA333,AC333,AE333,AL333:AQ333)</f>
        <v>0</v>
      </c>
      <c r="P333" s="55">
        <f>SUM(T333,V333,X333,Z333,AB333,AD333,AF333:AK333)</f>
        <v>0</v>
      </c>
      <c r="Q333" s="56">
        <f>SUM(Z333:AE333,AI333:AK333,AO333:AQ333)</f>
        <v>0</v>
      </c>
      <c r="R333" s="57">
        <f>SUM(AR333:AS333)</f>
        <v>0</v>
      </c>
    </row>
    <row r="334" spans="2:18" ht="15.75" x14ac:dyDescent="0.25">
      <c r="B334" s="199" t="s">
        <v>265</v>
      </c>
      <c r="C334" s="198" t="s">
        <v>295</v>
      </c>
      <c r="D334" s="64"/>
      <c r="E334" s="65"/>
      <c r="F334" s="161"/>
      <c r="G334" s="156">
        <v>2</v>
      </c>
      <c r="H334" s="50">
        <v>44</v>
      </c>
      <c r="I334" s="157">
        <v>38</v>
      </c>
      <c r="J334" s="51">
        <v>6</v>
      </c>
      <c r="K334" s="52">
        <v>1</v>
      </c>
      <c r="L334" s="53">
        <v>0</v>
      </c>
      <c r="M334" s="54">
        <v>2</v>
      </c>
      <c r="N334" s="54">
        <f>SUM(T334:AQ334)</f>
        <v>0</v>
      </c>
      <c r="O334" s="55">
        <f>SUM(U334,W334,Y334,AA334,AC334,AE334,AL334:AQ334)</f>
        <v>0</v>
      </c>
      <c r="P334" s="55">
        <f>SUM(T334,V334,X334,Z334,AB334,AD334,AF334:AK334)</f>
        <v>0</v>
      </c>
      <c r="Q334" s="56">
        <f>SUM(Z334:AE334,AI334:AK334,AO334:AQ334)</f>
        <v>0</v>
      </c>
      <c r="R334" s="57">
        <f>SUM(AR334:AS334)</f>
        <v>0</v>
      </c>
    </row>
    <row r="335" spans="2:18" ht="15.75" x14ac:dyDescent="0.25">
      <c r="B335" s="197" t="s">
        <v>266</v>
      </c>
      <c r="C335" s="198" t="s">
        <v>289</v>
      </c>
      <c r="D335" s="64"/>
      <c r="E335" s="65"/>
      <c r="F335" s="161"/>
      <c r="G335" s="156">
        <v>6</v>
      </c>
      <c r="H335" s="50">
        <v>112</v>
      </c>
      <c r="I335" s="157">
        <v>88</v>
      </c>
      <c r="J335" s="51">
        <v>24</v>
      </c>
      <c r="K335" s="52">
        <v>0</v>
      </c>
      <c r="L335" s="53">
        <v>4</v>
      </c>
      <c r="M335" s="54">
        <v>6</v>
      </c>
      <c r="N335" s="54">
        <f>SUM(T335:AQ335)</f>
        <v>0</v>
      </c>
      <c r="O335" s="55">
        <f>SUM(U335,W335,Y335,AA335,AC335,AE335,AL335:AQ335)</f>
        <v>0</v>
      </c>
      <c r="P335" s="55">
        <f>SUM(T335,V335,X335,Z335,AB335,AD335,AF335:AK335)</f>
        <v>0</v>
      </c>
      <c r="Q335" s="56">
        <f>SUM(Z335:AE335,AI335:AK335,AO335:AQ335)</f>
        <v>0</v>
      </c>
      <c r="R335" s="57">
        <f>SUM(AR335:AS335)</f>
        <v>0</v>
      </c>
    </row>
    <row r="336" spans="2:18" ht="15.75" x14ac:dyDescent="0.25">
      <c r="B336" s="199" t="s">
        <v>267</v>
      </c>
      <c r="C336" s="198" t="s">
        <v>289</v>
      </c>
      <c r="D336" s="64"/>
      <c r="E336" s="65" t="s">
        <v>16</v>
      </c>
      <c r="F336" s="161"/>
      <c r="G336" s="156">
        <v>2</v>
      </c>
      <c r="H336" s="50">
        <v>52</v>
      </c>
      <c r="I336" s="157">
        <v>52</v>
      </c>
      <c r="J336" s="51">
        <v>0</v>
      </c>
      <c r="K336" s="52">
        <v>0</v>
      </c>
      <c r="L336" s="53">
        <v>2</v>
      </c>
      <c r="M336" s="54">
        <v>2</v>
      </c>
      <c r="N336" s="54">
        <f>SUM(T336:AQ336)</f>
        <v>0</v>
      </c>
      <c r="O336" s="55">
        <f>SUM(U336,W336,Y336,AA336,AC336,AE336,AL336:AQ336)</f>
        <v>0</v>
      </c>
      <c r="P336" s="55">
        <f>SUM(T336,V336,X336,Z336,AB336,AD336,AF336:AK336)</f>
        <v>0</v>
      </c>
      <c r="Q336" s="56">
        <f>SUM(Z336:AE336,AI336:AK336,AO336:AQ336)</f>
        <v>0</v>
      </c>
      <c r="R336" s="57">
        <f>SUM(AR336:AS336)</f>
        <v>0</v>
      </c>
    </row>
    <row r="337" spans="2:18" ht="16.5" thickBot="1" x14ac:dyDescent="0.3">
      <c r="B337" s="382" t="s">
        <v>268</v>
      </c>
      <c r="C337" s="245" t="s">
        <v>308</v>
      </c>
      <c r="D337" s="108"/>
      <c r="E337" s="109"/>
      <c r="F337" s="110"/>
      <c r="G337" s="184">
        <v>2</v>
      </c>
      <c r="H337" s="111">
        <v>40</v>
      </c>
      <c r="I337" s="383">
        <v>40</v>
      </c>
      <c r="J337" s="221">
        <v>0</v>
      </c>
      <c r="K337" s="113">
        <v>2</v>
      </c>
      <c r="L337" s="114">
        <v>0</v>
      </c>
      <c r="M337" s="115">
        <v>2</v>
      </c>
      <c r="N337" s="54">
        <f>SUM(T337:AQ337)</f>
        <v>0</v>
      </c>
      <c r="O337" s="55">
        <f>SUM(U337,W337,Y337,AA337,AC337,AE337,AL337:AQ337)</f>
        <v>0</v>
      </c>
      <c r="P337" s="55">
        <f>SUM(T337,V337,X337,Z337,AB337,AD337,AF337:AK337)</f>
        <v>0</v>
      </c>
      <c r="Q337" s="56">
        <f>SUM(Z337:AE337,AI337:AK337,AO337:AQ337)</f>
        <v>0</v>
      </c>
      <c r="R337" s="57">
        <f>SUM(AR337:AS337)</f>
        <v>0</v>
      </c>
    </row>
    <row r="338" spans="2:18" ht="16.5" thickBot="1" x14ac:dyDescent="0.3">
      <c r="B338" s="265" t="s">
        <v>269</v>
      </c>
      <c r="C338" s="266"/>
      <c r="D338" s="79">
        <v>0.5</v>
      </c>
      <c r="E338" s="80">
        <f t="shared" ref="E338:F338" si="227">COUNTIF(E333:E336,"x")</f>
        <v>1</v>
      </c>
      <c r="F338" s="80">
        <f t="shared" si="227"/>
        <v>0</v>
      </c>
      <c r="G338" s="86">
        <v>14</v>
      </c>
      <c r="H338" s="86">
        <v>292</v>
      </c>
      <c r="I338" s="268">
        <v>254</v>
      </c>
      <c r="J338" s="268">
        <v>38</v>
      </c>
      <c r="K338" s="269">
        <v>3</v>
      </c>
      <c r="L338" s="270">
        <v>10</v>
      </c>
      <c r="M338" s="86">
        <f t="shared" ref="M338:R338" si="228">SUM(M333:M337)</f>
        <v>14</v>
      </c>
      <c r="N338" s="86">
        <f t="shared" si="228"/>
        <v>0</v>
      </c>
      <c r="O338" s="86">
        <f t="shared" si="228"/>
        <v>0</v>
      </c>
      <c r="P338" s="86">
        <f t="shared" si="228"/>
        <v>0</v>
      </c>
      <c r="Q338" s="86">
        <f t="shared" si="228"/>
        <v>0</v>
      </c>
      <c r="R338" s="86">
        <f t="shared" si="228"/>
        <v>0</v>
      </c>
    </row>
    <row r="339" spans="2:18" ht="15.75" x14ac:dyDescent="0.25">
      <c r="B339" s="197" t="s">
        <v>270</v>
      </c>
      <c r="C339" s="198" t="s">
        <v>292</v>
      </c>
      <c r="D339" s="64" t="s">
        <v>85</v>
      </c>
      <c r="E339" s="65"/>
      <c r="F339" s="161"/>
      <c r="G339" s="156">
        <v>2</v>
      </c>
      <c r="H339" s="50">
        <v>43</v>
      </c>
      <c r="I339" s="157">
        <v>38</v>
      </c>
      <c r="J339" s="51">
        <v>5</v>
      </c>
      <c r="K339" s="52">
        <v>0</v>
      </c>
      <c r="L339" s="53">
        <v>1</v>
      </c>
      <c r="M339" s="54">
        <v>2</v>
      </c>
      <c r="N339" s="54">
        <f>SUM(T339:AQ339)</f>
        <v>0</v>
      </c>
      <c r="O339" s="55">
        <f>SUM(U339,W339,Y339,AA339,AC339,AE339,AL339:AQ339)</f>
        <v>0</v>
      </c>
      <c r="P339" s="55">
        <f>SUM(T339,V339,X339,Z339,AB339,AD339,AF339:AK339)</f>
        <v>0</v>
      </c>
      <c r="Q339" s="56">
        <f>SUM(Z339:AE339,AI339:AK339,AO339:AQ339)</f>
        <v>0</v>
      </c>
      <c r="R339" s="57">
        <f>SUM(AR339:AS339)</f>
        <v>0</v>
      </c>
    </row>
    <row r="340" spans="2:18" ht="15.75" x14ac:dyDescent="0.25">
      <c r="B340" s="199" t="s">
        <v>271</v>
      </c>
      <c r="C340" s="198" t="s">
        <v>295</v>
      </c>
      <c r="D340" s="64"/>
      <c r="E340" s="65"/>
      <c r="F340" s="161"/>
      <c r="G340" s="156">
        <v>2</v>
      </c>
      <c r="H340" s="50">
        <v>47</v>
      </c>
      <c r="I340" s="157">
        <v>47</v>
      </c>
      <c r="J340" s="51">
        <v>0</v>
      </c>
      <c r="K340" s="52">
        <v>0</v>
      </c>
      <c r="L340" s="53">
        <v>2</v>
      </c>
      <c r="M340" s="54">
        <v>2</v>
      </c>
      <c r="N340" s="54">
        <f>SUM(T340:AQ340)</f>
        <v>0</v>
      </c>
      <c r="O340" s="55">
        <f>SUM(U340,W340,Y340,AA340,AC340,AE340,AL340:AQ340)</f>
        <v>0</v>
      </c>
      <c r="P340" s="55">
        <f>SUM(T340,V340,X340,Z340,AB340,AD340,AF340:AK340)</f>
        <v>0</v>
      </c>
      <c r="Q340" s="56">
        <f>SUM(Z340:AE340,AI340:AK340,AO340:AQ340)</f>
        <v>0</v>
      </c>
      <c r="R340" s="57">
        <f>SUM(AR340:AS340)</f>
        <v>0</v>
      </c>
    </row>
    <row r="341" spans="2:18" ht="16.5" thickBot="1" x14ac:dyDescent="0.3">
      <c r="B341" s="199" t="s">
        <v>272</v>
      </c>
      <c r="C341" s="198" t="s">
        <v>313</v>
      </c>
      <c r="D341" s="64"/>
      <c r="E341" s="65"/>
      <c r="F341" s="161"/>
      <c r="G341" s="156">
        <v>2</v>
      </c>
      <c r="H341" s="50">
        <v>38</v>
      </c>
      <c r="I341" s="157">
        <v>27</v>
      </c>
      <c r="J341" s="51">
        <v>11</v>
      </c>
      <c r="K341" s="52">
        <v>0</v>
      </c>
      <c r="L341" s="53">
        <v>3</v>
      </c>
      <c r="M341" s="54">
        <v>2</v>
      </c>
      <c r="N341" s="54">
        <f>SUM(T341:AQ341)</f>
        <v>0</v>
      </c>
      <c r="O341" s="55">
        <f>SUM(U341,W341,Y341,AA341,AC341,AE341,AL341:AQ341)</f>
        <v>0</v>
      </c>
      <c r="P341" s="55">
        <f>SUM(T341,V341,X341,Z341,AB341,AD341,AF341:AK341)</f>
        <v>0</v>
      </c>
      <c r="Q341" s="56">
        <f>SUM(Z341:AE341,AI341:AK341,AO341:AQ341)</f>
        <v>0</v>
      </c>
      <c r="R341" s="57">
        <f>SUM(AR341:AS341)</f>
        <v>0</v>
      </c>
    </row>
    <row r="342" spans="2:18" ht="16.5" thickBot="1" x14ac:dyDescent="0.3">
      <c r="B342" s="265" t="s">
        <v>273</v>
      </c>
      <c r="C342" s="266"/>
      <c r="D342" s="79">
        <v>0.5</v>
      </c>
      <c r="E342" s="80">
        <f t="shared" ref="E342:F342" si="229">COUNTIF(E339:E341,"x")</f>
        <v>0</v>
      </c>
      <c r="F342" s="80">
        <f t="shared" si="229"/>
        <v>0</v>
      </c>
      <c r="G342" s="86">
        <v>6</v>
      </c>
      <c r="H342" s="86">
        <v>128</v>
      </c>
      <c r="I342" s="268">
        <v>112</v>
      </c>
      <c r="J342" s="268">
        <v>16</v>
      </c>
      <c r="K342" s="269">
        <v>0</v>
      </c>
      <c r="L342" s="270">
        <v>6</v>
      </c>
      <c r="M342" s="86">
        <f t="shared" ref="M342:R342" si="230">SUM(M339:M341)</f>
        <v>6</v>
      </c>
      <c r="N342" s="86">
        <f t="shared" si="230"/>
        <v>0</v>
      </c>
      <c r="O342" s="267">
        <f t="shared" si="230"/>
        <v>0</v>
      </c>
      <c r="P342" s="267">
        <f t="shared" si="230"/>
        <v>0</v>
      </c>
      <c r="Q342" s="88">
        <f t="shared" si="230"/>
        <v>0</v>
      </c>
      <c r="R342" s="89">
        <f t="shared" si="230"/>
        <v>0</v>
      </c>
    </row>
    <row r="343" spans="2:18" ht="15.75" x14ac:dyDescent="0.25">
      <c r="B343" s="199" t="s">
        <v>274</v>
      </c>
      <c r="C343" s="198" t="s">
        <v>290</v>
      </c>
      <c r="D343" s="64" t="s">
        <v>85</v>
      </c>
      <c r="E343" s="65"/>
      <c r="F343" s="161"/>
      <c r="G343" s="156">
        <v>2</v>
      </c>
      <c r="H343" s="50">
        <v>45</v>
      </c>
      <c r="I343" s="157">
        <v>33</v>
      </c>
      <c r="J343" s="51">
        <v>12</v>
      </c>
      <c r="K343" s="52">
        <v>0</v>
      </c>
      <c r="L343" s="53">
        <v>4</v>
      </c>
      <c r="M343" s="54">
        <v>2</v>
      </c>
      <c r="N343" s="54">
        <f>SUM(T343:AQ343)</f>
        <v>0</v>
      </c>
      <c r="O343" s="55">
        <f>SUM(U343,W343,Y343,AA343,AC343,AE343,AL343:AQ343)</f>
        <v>0</v>
      </c>
      <c r="P343" s="55">
        <f>SUM(T343,V343,X343,Z343,AB343,AD343,AF343:AK343)</f>
        <v>0</v>
      </c>
      <c r="Q343" s="56">
        <f>SUM(Z343:AE343,AI343:AK343,AO343:AQ343)</f>
        <v>0</v>
      </c>
      <c r="R343" s="57">
        <f>SUM(AR343:AS343)</f>
        <v>0</v>
      </c>
    </row>
    <row r="344" spans="2:18" ht="15.75" x14ac:dyDescent="0.25">
      <c r="B344" s="199" t="s">
        <v>275</v>
      </c>
      <c r="C344" s="198" t="s">
        <v>295</v>
      </c>
      <c r="D344" s="64"/>
      <c r="E344" s="65"/>
      <c r="F344" s="161"/>
      <c r="G344" s="156">
        <v>3</v>
      </c>
      <c r="H344" s="50">
        <v>68</v>
      </c>
      <c r="I344" s="157">
        <v>62</v>
      </c>
      <c r="J344" s="51">
        <v>6</v>
      </c>
      <c r="K344" s="52">
        <v>0</v>
      </c>
      <c r="L344" s="53">
        <v>1</v>
      </c>
      <c r="M344" s="54">
        <v>3</v>
      </c>
      <c r="N344" s="54">
        <f>SUM(T344:AQ344)</f>
        <v>0</v>
      </c>
      <c r="O344" s="55">
        <f>SUM(U344,W344,Y344,AA344,AC344,AE344,AL344:AQ344)</f>
        <v>0</v>
      </c>
      <c r="P344" s="55">
        <f>SUM(T344,V344,X344,Z344,AB344,AD344,AF344:AK344)</f>
        <v>0</v>
      </c>
      <c r="Q344" s="56">
        <f>SUM(Z344:AE344,AI344:AK344,AO344:AQ344)</f>
        <v>0</v>
      </c>
      <c r="R344" s="57">
        <f>SUM(AR344:AS344)</f>
        <v>0</v>
      </c>
    </row>
    <row r="345" spans="2:18" ht="15.75" x14ac:dyDescent="0.25">
      <c r="B345" s="237" t="s">
        <v>276</v>
      </c>
      <c r="C345" s="198" t="s">
        <v>289</v>
      </c>
      <c r="D345" s="64"/>
      <c r="E345" s="65"/>
      <c r="F345" s="161"/>
      <c r="G345" s="156">
        <v>2</v>
      </c>
      <c r="H345" s="50">
        <v>54</v>
      </c>
      <c r="I345" s="157">
        <v>54</v>
      </c>
      <c r="J345" s="51">
        <v>0</v>
      </c>
      <c r="K345" s="52">
        <v>0</v>
      </c>
      <c r="L345" s="53">
        <v>4</v>
      </c>
      <c r="M345" s="54">
        <v>2</v>
      </c>
      <c r="N345" s="54">
        <f>SUM(T345:AQ345)</f>
        <v>0</v>
      </c>
      <c r="O345" s="55">
        <f>SUM(U345,W345,Y345,AA345,AC345,AE345,AL345:AQ345)</f>
        <v>0</v>
      </c>
      <c r="P345" s="55">
        <f>SUM(T345,V345,X345,Z345,AB345,AD345,AF345:AK345)</f>
        <v>0</v>
      </c>
      <c r="Q345" s="56">
        <f>SUM(Z345:AE345,AI345:AK345,AO345:AQ345)</f>
        <v>0</v>
      </c>
      <c r="R345" s="57">
        <f>SUM(AR345:AS345)</f>
        <v>0</v>
      </c>
    </row>
    <row r="346" spans="2:18" ht="16.5" thickBot="1" x14ac:dyDescent="0.3">
      <c r="B346" s="199" t="s">
        <v>277</v>
      </c>
      <c r="C346" s="245" t="s">
        <v>289</v>
      </c>
      <c r="D346" s="64"/>
      <c r="E346" s="65"/>
      <c r="F346" s="161"/>
      <c r="G346" s="156">
        <v>5</v>
      </c>
      <c r="H346" s="50">
        <v>105</v>
      </c>
      <c r="I346" s="157">
        <v>81</v>
      </c>
      <c r="J346" s="51">
        <v>24</v>
      </c>
      <c r="K346" s="52">
        <v>0</v>
      </c>
      <c r="L346" s="53">
        <v>10</v>
      </c>
      <c r="M346" s="115">
        <v>5</v>
      </c>
      <c r="N346" s="54">
        <f>SUM(T346:AQ346)</f>
        <v>0</v>
      </c>
      <c r="O346" s="55">
        <f t="shared" ref="O346" si="231">SUM(U346,W346,Y346,AA346,AC346,AE346,AL346:AQ346)</f>
        <v>0</v>
      </c>
      <c r="P346" s="55">
        <f t="shared" ref="P346" si="232">SUM(T346,V346,X346,Z346,AB346,AD346,AF346:AK346)</f>
        <v>0</v>
      </c>
      <c r="Q346" s="56">
        <f t="shared" ref="Q346" si="233">SUM(Z346:AE346,AI346:AK346,AO346:AQ346)</f>
        <v>0</v>
      </c>
      <c r="R346" s="57">
        <f t="shared" ref="R346" si="234">SUM(AR346:AS346)</f>
        <v>0</v>
      </c>
    </row>
    <row r="347" spans="2:18" ht="16.5" thickBot="1" x14ac:dyDescent="0.3">
      <c r="B347" s="384" t="s">
        <v>278</v>
      </c>
      <c r="C347" s="266"/>
      <c r="D347" s="79">
        <v>0.5</v>
      </c>
      <c r="E347" s="80">
        <f>COUNTIF(E343:E345,"x")</f>
        <v>0</v>
      </c>
      <c r="F347" s="80">
        <f>COUNTIF(F343:F345,"x")</f>
        <v>0</v>
      </c>
      <c r="G347" s="86">
        <v>12</v>
      </c>
      <c r="H347" s="86">
        <v>272</v>
      </c>
      <c r="I347" s="268">
        <v>230</v>
      </c>
      <c r="J347" s="268">
        <v>42</v>
      </c>
      <c r="K347" s="269">
        <v>0</v>
      </c>
      <c r="L347" s="270">
        <v>19</v>
      </c>
      <c r="M347" s="86">
        <f t="shared" ref="M347:R347" si="235">SUM(M343:M346)</f>
        <v>12</v>
      </c>
      <c r="N347" s="86">
        <f t="shared" si="235"/>
        <v>0</v>
      </c>
      <c r="O347" s="86">
        <f t="shared" si="235"/>
        <v>0</v>
      </c>
      <c r="P347" s="86">
        <f t="shared" si="235"/>
        <v>0</v>
      </c>
      <c r="Q347" s="86">
        <f t="shared" si="235"/>
        <v>0</v>
      </c>
      <c r="R347" s="86">
        <f t="shared" si="235"/>
        <v>0</v>
      </c>
    </row>
    <row r="348" spans="2:18" ht="16.5" thickBot="1" x14ac:dyDescent="0.3">
      <c r="B348" s="295" t="s">
        <v>279</v>
      </c>
      <c r="C348" s="198" t="s">
        <v>289</v>
      </c>
      <c r="D348" s="64" t="s">
        <v>16</v>
      </c>
      <c r="E348" s="65" t="s">
        <v>16</v>
      </c>
      <c r="F348" s="161"/>
      <c r="G348" s="156">
        <v>4</v>
      </c>
      <c r="H348" s="50">
        <v>93</v>
      </c>
      <c r="I348" s="157">
        <v>81</v>
      </c>
      <c r="J348" s="51">
        <v>12</v>
      </c>
      <c r="K348" s="52">
        <v>1</v>
      </c>
      <c r="L348" s="53">
        <v>8</v>
      </c>
      <c r="M348" s="54">
        <v>4</v>
      </c>
      <c r="N348" s="54">
        <f>SUM(T348:AQ348)</f>
        <v>0</v>
      </c>
      <c r="O348" s="55">
        <f>SUM(U348,W348,Y348,AA348,AC348,AE348,AL348:AQ348)</f>
        <v>0</v>
      </c>
      <c r="P348" s="55">
        <f>SUM(T348,V348,X348,Z348,AB348,AD348,AF348:AK348)</f>
        <v>0</v>
      </c>
      <c r="Q348" s="56">
        <f>SUM(Z348:AE348,AI348:AK348,AO348:AQ348)</f>
        <v>0</v>
      </c>
      <c r="R348" s="57">
        <f>SUM(AR348:AS348)</f>
        <v>0</v>
      </c>
    </row>
    <row r="349" spans="2:18" ht="16.5" thickBot="1" x14ac:dyDescent="0.3">
      <c r="B349" s="265" t="s">
        <v>280</v>
      </c>
      <c r="C349" s="266"/>
      <c r="D349" s="79">
        <f>COUNTIF(D348:D348,"x")</f>
        <v>1</v>
      </c>
      <c r="E349" s="80">
        <f>COUNTIF(E348:E348,"x")</f>
        <v>1</v>
      </c>
      <c r="F349" s="80">
        <f>COUNTIF(F348:F348,"x")</f>
        <v>0</v>
      </c>
      <c r="G349" s="86">
        <v>4</v>
      </c>
      <c r="H349" s="86">
        <v>93</v>
      </c>
      <c r="I349" s="268">
        <v>81</v>
      </c>
      <c r="J349" s="268">
        <v>12</v>
      </c>
      <c r="K349" s="269">
        <v>1</v>
      </c>
      <c r="L349" s="270">
        <v>8</v>
      </c>
      <c r="M349" s="86">
        <f t="shared" ref="M349:R349" si="236">SUM(M348:M348)</f>
        <v>4</v>
      </c>
      <c r="N349" s="86">
        <f t="shared" si="236"/>
        <v>0</v>
      </c>
      <c r="O349" s="86">
        <f t="shared" si="236"/>
        <v>0</v>
      </c>
      <c r="P349" s="86">
        <f t="shared" si="236"/>
        <v>0</v>
      </c>
      <c r="Q349" s="86">
        <f t="shared" si="236"/>
        <v>0</v>
      </c>
      <c r="R349" s="86">
        <f t="shared" si="236"/>
        <v>0</v>
      </c>
    </row>
    <row r="350" spans="2:18" ht="15.75" x14ac:dyDescent="0.25">
      <c r="B350" s="197" t="s">
        <v>281</v>
      </c>
      <c r="C350" s="198" t="s">
        <v>290</v>
      </c>
      <c r="D350" s="64" t="s">
        <v>85</v>
      </c>
      <c r="E350" s="65"/>
      <c r="F350" s="161"/>
      <c r="G350" s="156">
        <v>2</v>
      </c>
      <c r="H350" s="50">
        <v>43</v>
      </c>
      <c r="I350" s="157">
        <v>31</v>
      </c>
      <c r="J350" s="51">
        <v>12</v>
      </c>
      <c r="K350" s="52">
        <v>0</v>
      </c>
      <c r="L350" s="53">
        <v>3</v>
      </c>
      <c r="M350" s="54">
        <v>2</v>
      </c>
      <c r="N350" s="54">
        <f>SUM(T350:AQ350)</f>
        <v>0</v>
      </c>
      <c r="O350" s="55">
        <f>SUM(U350,W350,Y350,AA350,AC350,AE350,AL350:AQ350)</f>
        <v>0</v>
      </c>
      <c r="P350" s="55">
        <f>SUM(T350,V350,X350,Z350,AB350,AD350,AF350:AK350)</f>
        <v>0</v>
      </c>
      <c r="Q350" s="56">
        <f>SUM(Z350:AE350,AI350:AK350,AO350:AQ350)</f>
        <v>0</v>
      </c>
      <c r="R350" s="57">
        <f>SUM(AR350:AS350)</f>
        <v>0</v>
      </c>
    </row>
    <row r="351" spans="2:18" ht="16.5" thickBot="1" x14ac:dyDescent="0.3">
      <c r="B351" s="199" t="s">
        <v>282</v>
      </c>
      <c r="C351" s="271" t="s">
        <v>295</v>
      </c>
      <c r="D351" s="64"/>
      <c r="E351" s="65"/>
      <c r="F351" s="161"/>
      <c r="G351" s="156">
        <v>2</v>
      </c>
      <c r="H351" s="50">
        <v>38</v>
      </c>
      <c r="I351" s="157">
        <v>38</v>
      </c>
      <c r="J351" s="51">
        <v>0</v>
      </c>
      <c r="K351" s="52">
        <v>0</v>
      </c>
      <c r="L351" s="53">
        <v>0</v>
      </c>
      <c r="M351" s="54">
        <v>1</v>
      </c>
      <c r="N351" s="54">
        <f>SUM(T351:AQ351)</f>
        <v>0</v>
      </c>
      <c r="O351" s="55">
        <f>SUM(U351,W351,Y351,AA351,AC351,AE351,AL351:AQ351)</f>
        <v>0</v>
      </c>
      <c r="P351" s="55">
        <f>SUM(T351,V351,X351,Z351,AB351,AD351,AF351:AK351)</f>
        <v>0</v>
      </c>
      <c r="Q351" s="56">
        <f>SUM(Z351:AE351,AI351:AK351,AO351:AQ351)</f>
        <v>0</v>
      </c>
      <c r="R351" s="57">
        <f>SUM(AR351:AS351)</f>
        <v>0</v>
      </c>
    </row>
    <row r="352" spans="2:18" ht="16.5" thickBot="1" x14ac:dyDescent="0.3">
      <c r="B352" s="265" t="s">
        <v>283</v>
      </c>
      <c r="C352" s="266"/>
      <c r="D352" s="79">
        <v>0.5</v>
      </c>
      <c r="E352" s="80">
        <f>COUNTIF(E350:E351,"x")</f>
        <v>0</v>
      </c>
      <c r="F352" s="80">
        <f>COUNTIF(F350:F351,"x")</f>
        <v>0</v>
      </c>
      <c r="G352" s="86">
        <v>4</v>
      </c>
      <c r="H352" s="86">
        <v>81</v>
      </c>
      <c r="I352" s="268">
        <v>69</v>
      </c>
      <c r="J352" s="268">
        <v>12</v>
      </c>
      <c r="K352" s="269">
        <v>0</v>
      </c>
      <c r="L352" s="270">
        <v>3</v>
      </c>
      <c r="M352" s="86">
        <f t="shared" ref="M352:R352" si="237">SUM(M350:M351)</f>
        <v>3</v>
      </c>
      <c r="N352" s="86">
        <f t="shared" si="237"/>
        <v>0</v>
      </c>
      <c r="O352" s="86">
        <f t="shared" si="237"/>
        <v>0</v>
      </c>
      <c r="P352" s="86">
        <f t="shared" si="237"/>
        <v>0</v>
      </c>
      <c r="Q352" s="86">
        <f t="shared" si="237"/>
        <v>0</v>
      </c>
      <c r="R352" s="86">
        <f t="shared" si="237"/>
        <v>0</v>
      </c>
    </row>
    <row r="353" spans="2:18" ht="15.75" x14ac:dyDescent="0.25">
      <c r="B353" s="199" t="s">
        <v>284</v>
      </c>
      <c r="C353" s="198" t="s">
        <v>295</v>
      </c>
      <c r="D353" s="64"/>
      <c r="E353" s="65"/>
      <c r="F353" s="161"/>
      <c r="G353" s="156">
        <v>2</v>
      </c>
      <c r="H353" s="50">
        <v>47</v>
      </c>
      <c r="I353" s="157">
        <v>41</v>
      </c>
      <c r="J353" s="51">
        <v>6</v>
      </c>
      <c r="K353" s="52">
        <v>0</v>
      </c>
      <c r="L353" s="53">
        <v>2</v>
      </c>
      <c r="M353" s="54">
        <v>2</v>
      </c>
      <c r="N353" s="54">
        <f>SUM(T353:AQ353)</f>
        <v>0</v>
      </c>
      <c r="O353" s="55">
        <f>SUM(U353,W353,Y353,AA353,AC353,AE353,AL353:AQ353)</f>
        <v>0</v>
      </c>
      <c r="P353" s="55">
        <f>SUM(T353,V353,X353,Z353,AB353,AD353,AF353:AK353)</f>
        <v>0</v>
      </c>
      <c r="Q353" s="56">
        <f>SUM(Z353:AE353,AI353:AK353,AO353:AQ353)</f>
        <v>0</v>
      </c>
      <c r="R353" s="57">
        <f>SUM(AR353:AS353)</f>
        <v>0</v>
      </c>
    </row>
    <row r="354" spans="2:18" ht="15.75" x14ac:dyDescent="0.25">
      <c r="B354" s="199" t="s">
        <v>285</v>
      </c>
      <c r="C354" s="198" t="s">
        <v>295</v>
      </c>
      <c r="D354" s="64"/>
      <c r="E354" s="65"/>
      <c r="F354" s="161"/>
      <c r="G354" s="156">
        <v>2</v>
      </c>
      <c r="H354" s="50">
        <v>50</v>
      </c>
      <c r="I354" s="157">
        <v>50</v>
      </c>
      <c r="J354" s="51">
        <v>0</v>
      </c>
      <c r="K354" s="52">
        <v>0</v>
      </c>
      <c r="L354" s="53">
        <v>3</v>
      </c>
      <c r="M354" s="54">
        <v>2</v>
      </c>
      <c r="N354" s="54">
        <f>SUM(T354:AQ354)</f>
        <v>0</v>
      </c>
      <c r="O354" s="55">
        <f>SUM(U354,W354,Y354,AA354,AC354,AE354,AL354:AQ354)</f>
        <v>0</v>
      </c>
      <c r="P354" s="55">
        <f>SUM(T354,V354,X354,Z354,AB354,AD354,AF354:AK354)</f>
        <v>0</v>
      </c>
      <c r="Q354" s="56">
        <f>SUM(Z354:AE354,AI354:AK354,AO354:AQ354)</f>
        <v>0</v>
      </c>
      <c r="R354" s="57">
        <f>SUM(AR354:AS354)</f>
        <v>0</v>
      </c>
    </row>
    <row r="355" spans="2:18" ht="16.5" thickBot="1" x14ac:dyDescent="0.3">
      <c r="B355" s="199" t="s">
        <v>286</v>
      </c>
      <c r="C355" s="198" t="s">
        <v>289</v>
      </c>
      <c r="D355" s="64"/>
      <c r="E355" s="65" t="s">
        <v>16</v>
      </c>
      <c r="F355" s="161"/>
      <c r="G355" s="156">
        <v>2</v>
      </c>
      <c r="H355" s="50">
        <v>54</v>
      </c>
      <c r="I355" s="157">
        <v>54</v>
      </c>
      <c r="J355" s="51">
        <v>0</v>
      </c>
      <c r="K355" s="52">
        <v>1</v>
      </c>
      <c r="L355" s="53">
        <v>4</v>
      </c>
      <c r="M355" s="54">
        <v>2</v>
      </c>
      <c r="N355" s="54">
        <f>SUM(T355:AQ355)</f>
        <v>0</v>
      </c>
      <c r="O355" s="55">
        <f>SUM(U355,W355,Y355,AA355,AC355,AE355,AL355:AQ355)</f>
        <v>0</v>
      </c>
      <c r="P355" s="55">
        <f>SUM(T355,V355,X355,Z355,AB355,AD355,AF355:AK355)</f>
        <v>0</v>
      </c>
      <c r="Q355" s="56">
        <f>SUM(Z355:AE355,AI355:AK355,AO355:AQ355)</f>
        <v>0</v>
      </c>
      <c r="R355" s="57">
        <f>SUM(AR355:AS355)</f>
        <v>0</v>
      </c>
    </row>
    <row r="356" spans="2:18" ht="16.5" thickBot="1" x14ac:dyDescent="0.3">
      <c r="B356" s="265" t="s">
        <v>287</v>
      </c>
      <c r="C356" s="266"/>
      <c r="D356" s="79">
        <f>COUNTIF(D353:D355,"x")</f>
        <v>0</v>
      </c>
      <c r="E356" s="80">
        <f t="shared" ref="E356:F356" si="238">COUNTIF(E353:E355,"x")</f>
        <v>1</v>
      </c>
      <c r="F356" s="80">
        <f t="shared" si="238"/>
        <v>0</v>
      </c>
      <c r="G356" s="86">
        <v>6</v>
      </c>
      <c r="H356" s="86">
        <v>151</v>
      </c>
      <c r="I356" s="268">
        <v>145</v>
      </c>
      <c r="J356" s="268">
        <v>6</v>
      </c>
      <c r="K356" s="269">
        <v>1</v>
      </c>
      <c r="L356" s="270">
        <v>9</v>
      </c>
      <c r="M356" s="86">
        <f t="shared" ref="M356:R356" si="239">SUM(M353:M355)</f>
        <v>6</v>
      </c>
      <c r="N356" s="86">
        <f t="shared" si="239"/>
        <v>0</v>
      </c>
      <c r="O356" s="267">
        <f t="shared" si="239"/>
        <v>0</v>
      </c>
      <c r="P356" s="267">
        <f t="shared" si="239"/>
        <v>0</v>
      </c>
      <c r="Q356" s="88">
        <f t="shared" si="239"/>
        <v>0</v>
      </c>
      <c r="R356" s="89">
        <f t="shared" si="239"/>
        <v>0</v>
      </c>
    </row>
    <row r="357" spans="2:18" ht="16.5" thickBot="1" x14ac:dyDescent="0.3">
      <c r="B357" s="106"/>
      <c r="C357" s="107"/>
      <c r="D357" s="108"/>
      <c r="E357" s="109"/>
      <c r="F357" s="183"/>
      <c r="G357" s="184"/>
      <c r="H357" s="111"/>
      <c r="I357" s="185"/>
      <c r="J357" s="112"/>
      <c r="K357" s="113"/>
      <c r="L357" s="85"/>
      <c r="M357" s="115"/>
      <c r="N357" s="115"/>
      <c r="O357" s="186"/>
      <c r="P357" s="187"/>
      <c r="Q357" s="385"/>
      <c r="R357" s="386"/>
    </row>
    <row r="358" spans="2:18" ht="16.5" thickBot="1" x14ac:dyDescent="0.3">
      <c r="B358" s="119" t="s">
        <v>288</v>
      </c>
      <c r="C358" s="120"/>
      <c r="D358" s="121">
        <f>SUM(D314,D317,D324,D332,D338,D342,D347,D349,D352,D356)</f>
        <v>10</v>
      </c>
      <c r="E358" s="122">
        <f>SUM(E314,E317,E324,E332,E338,E342,E347,E349,E352,E356)</f>
        <v>5</v>
      </c>
      <c r="F358" s="123">
        <f>SUM(F314,F317,F324,F332,F338,F342,F347,F349,F352,F356)</f>
        <v>1</v>
      </c>
      <c r="G358" s="126">
        <v>101</v>
      </c>
      <c r="H358" s="127">
        <v>2178</v>
      </c>
      <c r="I358" s="128">
        <v>1886</v>
      </c>
      <c r="J358" s="128">
        <v>292</v>
      </c>
      <c r="K358" s="129">
        <v>55</v>
      </c>
      <c r="L358" s="130">
        <v>116</v>
      </c>
      <c r="M358" s="126">
        <f>SUM(M314,M317,M324,M332,M338,M342,M347,M349,M352,M356)</f>
        <v>100</v>
      </c>
      <c r="N358" s="127">
        <f t="shared" ref="N358:R358" si="240">SUM(N314,N317,N324,N332,N338,N342,N347,N349,N352,N356)</f>
        <v>0</v>
      </c>
      <c r="O358" s="128">
        <f t="shared" si="240"/>
        <v>0</v>
      </c>
      <c r="P358" s="128">
        <f t="shared" si="240"/>
        <v>0</v>
      </c>
      <c r="Q358" s="129">
        <f t="shared" si="240"/>
        <v>0</v>
      </c>
      <c r="R358" s="130">
        <f t="shared" si="240"/>
        <v>0</v>
      </c>
    </row>
    <row r="359" spans="2:18" ht="16.5" thickBot="1" x14ac:dyDescent="0.3">
      <c r="B359" s="131"/>
      <c r="C359" s="132"/>
      <c r="D359" s="133"/>
      <c r="E359" s="134"/>
      <c r="F359" s="188"/>
      <c r="G359" s="189"/>
      <c r="H359" s="136"/>
      <c r="I359" s="190"/>
      <c r="J359" s="137"/>
      <c r="K359" s="138"/>
      <c r="L359" s="139"/>
      <c r="M359" s="140"/>
      <c r="N359" s="140"/>
      <c r="O359" s="258"/>
      <c r="P359" s="259"/>
      <c r="Q359" s="387"/>
      <c r="R359" s="388"/>
    </row>
  </sheetData>
  <mergeCells count="147">
    <mergeCell ref="N307:N311"/>
    <mergeCell ref="O307:O311"/>
    <mergeCell ref="P307:P311"/>
    <mergeCell ref="Q307:Q311"/>
    <mergeCell ref="R307:R311"/>
    <mergeCell ref="H307:H311"/>
    <mergeCell ref="I307:I311"/>
    <mergeCell ref="J307:J311"/>
    <mergeCell ref="K307:K311"/>
    <mergeCell ref="L307:L311"/>
    <mergeCell ref="M307:M311"/>
    <mergeCell ref="B307:B311"/>
    <mergeCell ref="C307:C311"/>
    <mergeCell ref="D307:D311"/>
    <mergeCell ref="E307:E311"/>
    <mergeCell ref="F307:F311"/>
    <mergeCell ref="G307:G311"/>
    <mergeCell ref="N258:N262"/>
    <mergeCell ref="O258:O262"/>
    <mergeCell ref="P258:P262"/>
    <mergeCell ref="Q258:Q262"/>
    <mergeCell ref="R258:R262"/>
    <mergeCell ref="B305:F306"/>
    <mergeCell ref="G305:R305"/>
    <mergeCell ref="G306:L306"/>
    <mergeCell ref="M306:R306"/>
    <mergeCell ref="H258:H262"/>
    <mergeCell ref="I258:I262"/>
    <mergeCell ref="J258:J262"/>
    <mergeCell ref="K258:K262"/>
    <mergeCell ref="L258:L262"/>
    <mergeCell ref="M258:M262"/>
    <mergeCell ref="B258:B262"/>
    <mergeCell ref="C258:C262"/>
    <mergeCell ref="D258:D262"/>
    <mergeCell ref="E258:E262"/>
    <mergeCell ref="F258:F262"/>
    <mergeCell ref="G258:G262"/>
    <mergeCell ref="N192:N196"/>
    <mergeCell ref="O192:O196"/>
    <mergeCell ref="P192:P196"/>
    <mergeCell ref="Q192:Q196"/>
    <mergeCell ref="R192:R196"/>
    <mergeCell ref="B256:F257"/>
    <mergeCell ref="G256:R256"/>
    <mergeCell ref="G257:L257"/>
    <mergeCell ref="M257:R257"/>
    <mergeCell ref="H192:H196"/>
    <mergeCell ref="I192:I196"/>
    <mergeCell ref="J192:J196"/>
    <mergeCell ref="K192:K196"/>
    <mergeCell ref="L192:L196"/>
    <mergeCell ref="M192:M196"/>
    <mergeCell ref="B192:B196"/>
    <mergeCell ref="C192:C196"/>
    <mergeCell ref="D192:D196"/>
    <mergeCell ref="E192:E196"/>
    <mergeCell ref="F192:F196"/>
    <mergeCell ref="G192:G196"/>
    <mergeCell ref="N156:N160"/>
    <mergeCell ref="O156:O160"/>
    <mergeCell ref="P156:P160"/>
    <mergeCell ref="Q156:Q160"/>
    <mergeCell ref="R156:R160"/>
    <mergeCell ref="B190:F191"/>
    <mergeCell ref="G190:R190"/>
    <mergeCell ref="G191:L191"/>
    <mergeCell ref="M191:R191"/>
    <mergeCell ref="H156:H160"/>
    <mergeCell ref="I156:I160"/>
    <mergeCell ref="J156:J160"/>
    <mergeCell ref="K156:K160"/>
    <mergeCell ref="L156:L160"/>
    <mergeCell ref="M156:M160"/>
    <mergeCell ref="B156:B160"/>
    <mergeCell ref="C156:C160"/>
    <mergeCell ref="D156:D160"/>
    <mergeCell ref="E156:E160"/>
    <mergeCell ref="F156:F160"/>
    <mergeCell ref="G156:G160"/>
    <mergeCell ref="N99:N103"/>
    <mergeCell ref="O99:O103"/>
    <mergeCell ref="P99:P103"/>
    <mergeCell ref="Q99:Q103"/>
    <mergeCell ref="R99:R103"/>
    <mergeCell ref="B154:F155"/>
    <mergeCell ref="G154:R154"/>
    <mergeCell ref="G155:L155"/>
    <mergeCell ref="M155:R155"/>
    <mergeCell ref="H99:H103"/>
    <mergeCell ref="I99:I103"/>
    <mergeCell ref="J99:J103"/>
    <mergeCell ref="K99:K103"/>
    <mergeCell ref="L99:L103"/>
    <mergeCell ref="M99:M103"/>
    <mergeCell ref="B99:B103"/>
    <mergeCell ref="C99:C103"/>
    <mergeCell ref="D99:D103"/>
    <mergeCell ref="E99:E103"/>
    <mergeCell ref="F99:F103"/>
    <mergeCell ref="G99:G103"/>
    <mergeCell ref="N47:N51"/>
    <mergeCell ref="O47:O51"/>
    <mergeCell ref="P47:P51"/>
    <mergeCell ref="Q47:Q51"/>
    <mergeCell ref="R47:R51"/>
    <mergeCell ref="B97:F98"/>
    <mergeCell ref="G97:R97"/>
    <mergeCell ref="G98:L98"/>
    <mergeCell ref="M98:R98"/>
    <mergeCell ref="H47:H51"/>
    <mergeCell ref="I47:I51"/>
    <mergeCell ref="J47:J51"/>
    <mergeCell ref="K47:K51"/>
    <mergeCell ref="L47:L51"/>
    <mergeCell ref="M47:M51"/>
    <mergeCell ref="B47:B51"/>
    <mergeCell ref="C47:C51"/>
    <mergeCell ref="D47:D51"/>
    <mergeCell ref="E47:E51"/>
    <mergeCell ref="F47:F51"/>
    <mergeCell ref="G47:G51"/>
    <mergeCell ref="N4:N8"/>
    <mergeCell ref="O4:O8"/>
    <mergeCell ref="P4:P8"/>
    <mergeCell ref="Q4:Q8"/>
    <mergeCell ref="R4:R8"/>
    <mergeCell ref="B45:F46"/>
    <mergeCell ref="G45:R45"/>
    <mergeCell ref="G46:L46"/>
    <mergeCell ref="M46:R46"/>
    <mergeCell ref="H4:H8"/>
    <mergeCell ref="I4:I8"/>
    <mergeCell ref="J4:J8"/>
    <mergeCell ref="K4:K8"/>
    <mergeCell ref="L4:L8"/>
    <mergeCell ref="M4:M8"/>
    <mergeCell ref="B2:F3"/>
    <mergeCell ref="G2:R2"/>
    <mergeCell ref="G3:L3"/>
    <mergeCell ref="M3:R3"/>
    <mergeCell ref="B4:B8"/>
    <mergeCell ref="C4:C8"/>
    <mergeCell ref="D4:D8"/>
    <mergeCell ref="E4:E8"/>
    <mergeCell ref="F4:F8"/>
    <mergeCell ref="G4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Michael</dc:creator>
  <cp:lastModifiedBy>Meyer, Michael</cp:lastModifiedBy>
  <dcterms:created xsi:type="dcterms:W3CDTF">2015-06-05T18:19:34Z</dcterms:created>
  <dcterms:modified xsi:type="dcterms:W3CDTF">2024-05-28T06:39:04Z</dcterms:modified>
</cp:coreProperties>
</file>